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 windowWidth="15480" windowHeight="11640" activeTab="0"/>
  </bookViews>
  <sheets>
    <sheet name="Polo_shikoku" sheetId="1" r:id="rId1"/>
    <sheet name="Pencil" sheetId="2" r:id="rId2"/>
    <sheet name="Polo_Australia" sheetId="3" r:id="rId3"/>
    <sheet name="Arrow" sheetId="4" r:id="rId4"/>
  </sheets>
  <definedNames/>
  <calcPr fullCalcOnLoad="1"/>
</workbook>
</file>

<file path=xl/sharedStrings.xml><?xml version="1.0" encoding="utf-8"?>
<sst xmlns="http://schemas.openxmlformats.org/spreadsheetml/2006/main" count="152" uniqueCount="49">
  <si>
    <t>Degree</t>
  </si>
  <si>
    <t>radian</t>
  </si>
  <si>
    <t>SIN</t>
  </si>
  <si>
    <t>TAN</t>
  </si>
  <si>
    <t>COS</t>
  </si>
  <si>
    <t>4ps PUZZLE</t>
  </si>
  <si>
    <t>縦</t>
  </si>
  <si>
    <t>設計図面</t>
  </si>
  <si>
    <t>横</t>
  </si>
  <si>
    <t>ＭａｉｎＦｒａｍｅ</t>
  </si>
  <si>
    <t>ＭａｉｎＦｒａｍｅＢａｓｉｓＤｅｓｉｇｎ</t>
  </si>
  <si>
    <t>Just　Fit the Pieces in the main Frame!!</t>
  </si>
  <si>
    <t>辺の長さ</t>
  </si>
  <si>
    <t>計</t>
  </si>
  <si>
    <t>4ps PUZZLE</t>
  </si>
  <si>
    <t>Just　Fit the Pieces in the main Frame!!</t>
  </si>
  <si>
    <t>ＭａｉｎＦｒａｍｅ</t>
  </si>
  <si>
    <t>Degree</t>
  </si>
  <si>
    <t>radian</t>
  </si>
  <si>
    <t>TAN</t>
  </si>
  <si>
    <t>SIN</t>
  </si>
  <si>
    <t>COS</t>
  </si>
  <si>
    <t>ＭａｉｎＦｒａｍｅＢａｓｉｓＤｅｓｉｇｎ</t>
  </si>
  <si>
    <t>Tshｉｒts Base Frame</t>
  </si>
  <si>
    <t>Ｐｅｎｃｉｌ Base Frame</t>
  </si>
  <si>
    <t>Ｐｅｎｃｉｌ</t>
  </si>
  <si>
    <t>世界Puzzleコンテスト優勝作品からReMake（2003.2)</t>
  </si>
  <si>
    <t>PoroBaseHouse</t>
  </si>
  <si>
    <t>PoroShirts</t>
  </si>
  <si>
    <t>PoroShirts Base Frame</t>
  </si>
  <si>
    <t>PoroShirts</t>
  </si>
  <si>
    <t>Aの計算</t>
  </si>
  <si>
    <t>Bの計算</t>
  </si>
  <si>
    <t>水平角度</t>
  </si>
  <si>
    <t>底辺の長さ</t>
  </si>
  <si>
    <t>上辺の長さ</t>
  </si>
  <si>
    <t>Arrow</t>
  </si>
  <si>
    <t>上辺計</t>
  </si>
  <si>
    <t>ArrowBaseHouse</t>
  </si>
  <si>
    <t>下辺の長さ</t>
  </si>
  <si>
    <r>
      <t xml:space="preserve">赤のｍａｉｎ Ｆｒａｍｅの中にいま３枚のＡｒｒｏｗが置かれています。（任意に置きました。・・一旦それを外にドラッグしてください。）
</t>
    </r>
    <r>
      <rPr>
        <b/>
        <sz val="11"/>
        <color indexed="51"/>
        <rFont val="ＭＳ Ｐゴシック"/>
        <family val="3"/>
      </rPr>
      <t>４枚のＡｒｒｏｗ</t>
    </r>
    <r>
      <rPr>
        <b/>
        <sz val="11"/>
        <color indexed="9"/>
        <rFont val="ＭＳ Ｐゴシック"/>
        <family val="3"/>
      </rPr>
      <t>をｍａｉｎ Ｆｒａｍｅの中に重ならないように置くためにはどのように配置すればいいですか。
図形は任意に回転ができます。</t>
    </r>
    <r>
      <rPr>
        <b/>
        <sz val="11"/>
        <color indexed="11"/>
        <rFont val="ＭＳ Ｐゴシック"/>
        <family val="3"/>
      </rPr>
      <t>（Ｅｘｃｅｌ２００２の場合は、マウスで図形をクリックすると緑色の回転ハンドルが出てきます。
Ｅｘｃｅｌ２０００以下の場合は、マウスで図形をクリックし、[自由に回転]ボタンをクリックして、緑色の回転ハンドル（４隅）を表示させ、
そのハンドルをドラッグして図形を任意に回転してください。）</t>
    </r>
    <r>
      <rPr>
        <b/>
        <sz val="11"/>
        <color indexed="9"/>
        <rFont val="ＭＳ Ｐゴシック"/>
        <family val="3"/>
      </rPr>
      <t xml:space="preserve">
シート最上段を行番号【４】にスクロールし、ズームを「８０％」にするなど、見やすい図面でお楽しみください。</t>
    </r>
    <r>
      <rPr>
        <b/>
        <sz val="11"/>
        <color indexed="52"/>
        <rFont val="ＭＳ Ｐゴシック"/>
        <family val="3"/>
      </rPr>
      <t xml:space="preserve">答えは１つです。
</t>
    </r>
    <r>
      <rPr>
        <b/>
        <sz val="11"/>
        <color indexed="40"/>
        <rFont val="ＭＳ Ｐゴシック"/>
        <family val="3"/>
      </rPr>
      <t>オブジェクトを選択すると、丸いハンドル（Excel2000以下は四角いハンドル）が表示されますが、矢印キー（↓など）を使うと位置を微調整できます。
尚、設計図面は列【AC】以降に示しています。　　ヒント・・・下記回転模型を組み合わせてください。</t>
    </r>
  </si>
  <si>
    <r>
      <t xml:space="preserve">赤のｍａｉｎ Ｆｒａｍｅの中にいま３枚のPoroシャツが置かれています。（任意に置きました。・・一旦それを外にドラッグしてください。）
</t>
    </r>
    <r>
      <rPr>
        <b/>
        <sz val="11"/>
        <color indexed="51"/>
        <rFont val="ＭＳ Ｐゴシック"/>
        <family val="3"/>
      </rPr>
      <t>４枚のPoroシャツ</t>
    </r>
    <r>
      <rPr>
        <b/>
        <sz val="11"/>
        <color indexed="9"/>
        <rFont val="ＭＳ Ｐゴシック"/>
        <family val="3"/>
      </rPr>
      <t>をｍａｉｎ Ｆｒａｍｅの中に重ならないように置くためにはどのように配置すればいいですか。
下側にあるPoroシャツの回転図形（時計周り、１０度きざみ）をCtrlキーを押しながら赤のＦｒａｍｅまでドラッグすると能率がいいです。
また図形は任意に回転ができます。</t>
    </r>
    <r>
      <rPr>
        <b/>
        <sz val="11"/>
        <color indexed="11"/>
        <rFont val="ＭＳ Ｐゴシック"/>
        <family val="3"/>
      </rPr>
      <t>（Ｅｘｃｅｌ２００２の場合は、マウスで図形をクリックすると緑色の回転ハンドルが出てきます。
Ｅｘｃｅｌ２０００以下の場合は、マウスで図形をクリックし、[自由に回転]ボタンをクリックして、緑色の回転ハンドル（４隅）を表示させ、
そのハンドルをドラッグして図形を任意に回転してください。）</t>
    </r>
    <r>
      <rPr>
        <b/>
        <sz val="11"/>
        <color indexed="9"/>
        <rFont val="ＭＳ Ｐゴシック"/>
        <family val="3"/>
      </rPr>
      <t xml:space="preserve">
シート最上段を行番号【４】にスクロールし、ズームを「８０％」にするなど、見やすい図面でお楽しみください。</t>
    </r>
    <r>
      <rPr>
        <b/>
        <sz val="11"/>
        <color indexed="52"/>
        <rFont val="ＭＳ Ｐゴシック"/>
        <family val="3"/>
      </rPr>
      <t xml:space="preserve">答えは１つです。
</t>
    </r>
    <r>
      <rPr>
        <b/>
        <sz val="11"/>
        <color indexed="40"/>
        <rFont val="ＭＳ Ｐゴシック"/>
        <family val="3"/>
      </rPr>
      <t>オブジェクトを選択すると、丸いハンドル（Excel2000以下は四角いハンドル）が表示されますが、矢印キー（↓など）を使うと位置を微調整できます。
尚、設計図面は列【AC】以降に示しています。　　ヒント・・・下記１０度きざみの回転モデルをそのまま３個つかいます。他の１つは微妙な回転をつけてください。</t>
    </r>
  </si>
  <si>
    <t>Polo_Australia・・Frame-Series</t>
  </si>
  <si>
    <t>Arrow・・Frame-Series</t>
  </si>
  <si>
    <t>Pencil・・Frame-Series</t>
  </si>
  <si>
    <t>Polo_Shikoku・・Frame-Series</t>
  </si>
  <si>
    <r>
      <t xml:space="preserve">赤のｍａｉｎ Ｆｒａｍｅの中にいま３本のPencilが置かれています。（任意に置きました。・・一旦それを外にドラッグしてください。）
</t>
    </r>
    <r>
      <rPr>
        <b/>
        <sz val="11"/>
        <color indexed="51"/>
        <rFont val="ＭＳ Ｐゴシック"/>
        <family val="3"/>
      </rPr>
      <t>４本のPencil</t>
    </r>
    <r>
      <rPr>
        <b/>
        <sz val="11"/>
        <color indexed="9"/>
        <rFont val="ＭＳ Ｐゴシック"/>
        <family val="3"/>
      </rPr>
      <t>をｍａｉｎ Ｆｒａｍｅの中に重ならないように置くためにはどのように配置すればいいですか。
下側にあるの回転図形（時計周り、10度きざみ）を参考に、図形を回転させて使ってください。
図形は任意に回転ができます。</t>
    </r>
    <r>
      <rPr>
        <b/>
        <sz val="11"/>
        <color indexed="11"/>
        <rFont val="ＭＳ Ｐゴシック"/>
        <family val="3"/>
      </rPr>
      <t>（Ｅｘｃｅｌ２００２の場合は、マウスで図形をクリックすると緑色の回転ハンドルが出てきます。
Ｅｘｃｅｌ２０００以下の場合は、マウスで図形をクリックし、[自由に回転]ボタンをクリックして、緑色の回転ハンドル（４隅）を表示させ、
そのハンドルをドラッグして図形を任意に回転してください。）</t>
    </r>
    <r>
      <rPr>
        <b/>
        <sz val="11"/>
        <color indexed="9"/>
        <rFont val="ＭＳ Ｐゴシック"/>
        <family val="3"/>
      </rPr>
      <t xml:space="preserve">
シート最上段を行番号【４】にスクロールし、ズームを「50％」にするなど、見やすい図面でお楽しみください。答えは１つです。
尚、設計図面は列【AH】以降に示しています。　　ヒント・・・下記10度ごとの回転模型を組み合わせてください。</t>
    </r>
  </si>
  <si>
    <r>
      <t xml:space="preserve">赤のｍａｉｎ Ｆｒａｍｅの中にいま３枚のPoroシャツが置かれています。（任意に置きました。・・一旦それを外にドラッグしてください。）
</t>
    </r>
    <r>
      <rPr>
        <b/>
        <sz val="11"/>
        <color indexed="51"/>
        <rFont val="ＭＳ Ｐゴシック"/>
        <family val="3"/>
      </rPr>
      <t>４枚のPoroシャツ</t>
    </r>
    <r>
      <rPr>
        <b/>
        <sz val="11"/>
        <color indexed="9"/>
        <rFont val="ＭＳ Ｐゴシック"/>
        <family val="3"/>
      </rPr>
      <t>をｍａｉｎ Ｆｒａｍｅの中に重ならないように置くためにはどのように配置すればいいですか。
下側にあるPoroシャツの回転図形（時計周り、30度きざみ）をCtrlキーを押しながら赤のＦｒａｍｅまでドラッグすると能率がいいです。
また図形は任意に回転ができます。</t>
    </r>
    <r>
      <rPr>
        <b/>
        <sz val="11"/>
        <color indexed="11"/>
        <rFont val="ＭＳ Ｐゴシック"/>
        <family val="3"/>
      </rPr>
      <t>（Ｅｘｃｅｌ２００２の場合は、マウスで図形をクリックすると緑色の回転ハンドルが出てきます。
Ｅｘｃｅｌ２０００以下の場合は、マウスで図形をクリックし、[自由に回転]ボタンをクリックして、緑色の回転ハンドル（４隅）を表示させ、
そのハンドルをドラッグして図形を任意に回転してください。）</t>
    </r>
    <r>
      <rPr>
        <b/>
        <sz val="11"/>
        <color indexed="9"/>
        <rFont val="ＭＳ Ｐゴシック"/>
        <family val="3"/>
      </rPr>
      <t xml:space="preserve">
シート最上段を行番号【４】にスクロールし、ズームを「８０％」にするなど、見やすい図面でお楽しみください。</t>
    </r>
    <r>
      <rPr>
        <b/>
        <sz val="11"/>
        <color indexed="52"/>
        <rFont val="ＭＳ Ｐゴシック"/>
        <family val="3"/>
      </rPr>
      <t xml:space="preserve">答えは１つです。
</t>
    </r>
    <r>
      <rPr>
        <b/>
        <sz val="11"/>
        <color indexed="40"/>
        <rFont val="ＭＳ Ｐゴシック"/>
        <family val="3"/>
      </rPr>
      <t>オブジェクトを選択すると、丸いハンドル（Excel2000以下は四角いハンドル）が表示されますが、矢印キー（↓など）を使うと位置を微調整できます。
尚、設計図面は列【AC】以降に示しています。　　ヒント・・・下記回転模型を組み合わせてください。２つに微妙な回転を加える必要があるかも。</t>
    </r>
  </si>
  <si>
    <t>説明文は上部にあります。（スクロールしてください）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</si>
</sst>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直径&quot;#"/>
    <numFmt numFmtId="177" formatCode="&quot;底辺&quot;#"/>
  </numFmts>
  <fonts count="50">
    <font>
      <sz val="11"/>
      <name val="ＭＳ Ｐゴシック"/>
      <family val="3"/>
    </font>
    <font>
      <sz val="6"/>
      <name val="ＭＳ Ｐゴシック"/>
      <family val="3"/>
    </font>
    <font>
      <sz val="11"/>
      <color indexed="9"/>
      <name val="ＭＳ Ｐゴシック"/>
      <family val="3"/>
    </font>
    <font>
      <b/>
      <sz val="11"/>
      <name val="ＭＳ Ｐゴシック"/>
      <family val="3"/>
    </font>
    <font>
      <b/>
      <sz val="24"/>
      <color indexed="9"/>
      <name val="ＭＳ Ｐゴシック"/>
      <family val="3"/>
    </font>
    <font>
      <sz val="14"/>
      <color indexed="9"/>
      <name val="ＭＳ Ｐゴシック"/>
      <family val="3"/>
    </font>
    <font>
      <b/>
      <sz val="11"/>
      <color indexed="9"/>
      <name val="ＭＳ Ｐゴシック"/>
      <family val="3"/>
    </font>
    <font>
      <b/>
      <sz val="14"/>
      <color indexed="9"/>
      <name val="ＭＳ Ｐゴシック"/>
      <family val="3"/>
    </font>
    <font>
      <b/>
      <sz val="11"/>
      <color indexed="51"/>
      <name val="ＭＳ Ｐゴシック"/>
      <family val="3"/>
    </font>
    <font>
      <b/>
      <sz val="11"/>
      <color indexed="11"/>
      <name val="ＭＳ Ｐゴシック"/>
      <family val="3"/>
    </font>
    <font>
      <b/>
      <sz val="11"/>
      <color indexed="42"/>
      <name val="ＭＳ Ｐゴシック"/>
      <family val="3"/>
    </font>
    <font>
      <b/>
      <sz val="11"/>
      <color indexed="52"/>
      <name val="ＭＳ Ｐゴシック"/>
      <family val="3"/>
    </font>
    <font>
      <b/>
      <sz val="12"/>
      <color indexed="42"/>
      <name val="ＭＳ Ｐゴシック"/>
      <family val="3"/>
    </font>
    <font>
      <sz val="8"/>
      <name val="ＭＳ Ｐゴシック"/>
      <family val="3"/>
    </font>
    <font>
      <b/>
      <sz val="11"/>
      <color indexed="40"/>
      <name val="ＭＳ Ｐゴシック"/>
      <family val="3"/>
    </font>
    <font>
      <u val="single"/>
      <sz val="8.8"/>
      <color indexed="12"/>
      <name val="ＭＳ Ｐゴシック"/>
      <family val="3"/>
    </font>
    <font>
      <u val="single"/>
      <sz val="8.8"/>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8"/>
      <color indexed="8"/>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6" fillId="0" borderId="0" applyNumberFormat="0" applyFill="0" applyBorder="0" applyAlignment="0" applyProtection="0"/>
    <xf numFmtId="0" fontId="49" fillId="32" borderId="0" applyNumberFormat="0" applyBorder="0" applyAlignment="0" applyProtection="0"/>
  </cellStyleXfs>
  <cellXfs count="41">
    <xf numFmtId="0" fontId="0" fillId="0" borderId="0" xfId="0" applyAlignment="1">
      <alignment/>
    </xf>
    <xf numFmtId="0" fontId="0" fillId="0" borderId="10" xfId="0" applyBorder="1" applyAlignment="1">
      <alignment/>
    </xf>
    <xf numFmtId="0" fontId="0" fillId="0" borderId="11" xfId="0" applyFill="1" applyBorder="1" applyAlignment="1">
      <alignment/>
    </xf>
    <xf numFmtId="0" fontId="2" fillId="33" borderId="0" xfId="0" applyFont="1" applyFill="1" applyAlignment="1">
      <alignment/>
    </xf>
    <xf numFmtId="0" fontId="0" fillId="33" borderId="0" xfId="0" applyFill="1" applyAlignment="1">
      <alignment/>
    </xf>
    <xf numFmtId="0" fontId="3" fillId="33" borderId="0" xfId="0" applyFont="1" applyFill="1" applyAlignment="1">
      <alignment/>
    </xf>
    <xf numFmtId="0" fontId="0" fillId="34" borderId="10" xfId="0" applyFill="1" applyBorder="1" applyAlignment="1">
      <alignment/>
    </xf>
    <xf numFmtId="0" fontId="0" fillId="35" borderId="10" xfId="0" applyFill="1" applyBorder="1" applyAlignment="1">
      <alignment/>
    </xf>
    <xf numFmtId="0" fontId="0" fillId="36" borderId="10" xfId="0" applyFill="1" applyBorder="1" applyAlignment="1">
      <alignment/>
    </xf>
    <xf numFmtId="0" fontId="0" fillId="0" borderId="10" xfId="0" applyFill="1" applyBorder="1" applyAlignment="1">
      <alignment/>
    </xf>
    <xf numFmtId="0" fontId="2" fillId="33" borderId="0" xfId="0" applyFont="1" applyFill="1" applyAlignment="1">
      <alignment/>
    </xf>
    <xf numFmtId="0" fontId="0" fillId="33" borderId="0" xfId="0" applyFill="1" applyAlignment="1">
      <alignment/>
    </xf>
    <xf numFmtId="0" fontId="2" fillId="33" borderId="0" xfId="0" applyFont="1" applyFill="1" applyAlignment="1">
      <alignment horizontal="left" vertical="top" wrapText="1"/>
    </xf>
    <xf numFmtId="0" fontId="4" fillId="33" borderId="0" xfId="0" applyFont="1" applyFill="1" applyAlignment="1">
      <alignment vertical="top"/>
    </xf>
    <xf numFmtId="0" fontId="0" fillId="33" borderId="0" xfId="0" applyFont="1" applyFill="1" applyAlignment="1">
      <alignment/>
    </xf>
    <xf numFmtId="0" fontId="5" fillId="33" borderId="0" xfId="0" applyFont="1" applyFill="1" applyAlignment="1">
      <alignment/>
    </xf>
    <xf numFmtId="0" fontId="7" fillId="33" borderId="0" xfId="0" applyFont="1" applyFill="1" applyAlignment="1">
      <alignment/>
    </xf>
    <xf numFmtId="0" fontId="10" fillId="33" borderId="0" xfId="0" applyFont="1" applyFill="1" applyAlignment="1">
      <alignment/>
    </xf>
    <xf numFmtId="0" fontId="0" fillId="0" borderId="12" xfId="0"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176" fontId="0" fillId="0" borderId="10" xfId="0" applyNumberFormat="1" applyFont="1" applyFill="1" applyBorder="1" applyAlignment="1">
      <alignment/>
    </xf>
    <xf numFmtId="0" fontId="6" fillId="33" borderId="0" xfId="0" applyFont="1" applyFill="1" applyAlignment="1">
      <alignment/>
    </xf>
    <xf numFmtId="0" fontId="12" fillId="33" borderId="0" xfId="0" applyFont="1" applyFill="1" applyAlignment="1">
      <alignment/>
    </xf>
    <xf numFmtId="177" fontId="0" fillId="0" borderId="10" xfId="0" applyNumberFormat="1" applyFont="1" applyFill="1" applyBorder="1" applyAlignment="1">
      <alignment/>
    </xf>
    <xf numFmtId="0" fontId="0" fillId="0" borderId="0" xfId="0" applyFont="1" applyFill="1" applyAlignment="1">
      <alignment/>
    </xf>
    <xf numFmtId="0" fontId="0" fillId="0" borderId="0" xfId="0" applyBorder="1" applyAlignment="1">
      <alignment/>
    </xf>
    <xf numFmtId="0" fontId="0" fillId="33" borderId="0" xfId="0" applyFont="1" applyFill="1" applyAlignment="1">
      <alignment/>
    </xf>
    <xf numFmtId="0" fontId="3" fillId="0" borderId="0" xfId="0" applyFont="1" applyAlignment="1">
      <alignment/>
    </xf>
    <xf numFmtId="0" fontId="0" fillId="0" borderId="0" xfId="0" applyFill="1" applyBorder="1" applyAlignment="1">
      <alignment/>
    </xf>
    <xf numFmtId="0" fontId="0" fillId="0" borderId="12" xfId="0" applyBorder="1" applyAlignment="1">
      <alignment/>
    </xf>
    <xf numFmtId="0" fontId="0" fillId="0" borderId="13" xfId="0" applyFill="1" applyBorder="1" applyAlignment="1">
      <alignment/>
    </xf>
    <xf numFmtId="0" fontId="0" fillId="0" borderId="13" xfId="0" applyBorder="1" applyAlignment="1">
      <alignment/>
    </xf>
    <xf numFmtId="0" fontId="0" fillId="0" borderId="14" xfId="0" applyBorder="1" applyAlignment="1">
      <alignment/>
    </xf>
    <xf numFmtId="0" fontId="13" fillId="0" borderId="0" xfId="0" applyFont="1" applyAlignment="1">
      <alignment/>
    </xf>
    <xf numFmtId="0" fontId="0" fillId="33" borderId="0" xfId="0" applyFont="1" applyFill="1" applyAlignment="1">
      <alignment/>
    </xf>
    <xf numFmtId="0" fontId="6" fillId="33" borderId="0" xfId="0" applyFont="1" applyFill="1" applyAlignment="1">
      <alignment horizontal="left" vertical="top" wrapText="1"/>
    </xf>
    <xf numFmtId="0" fontId="7" fillId="33"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523875</xdr:colOff>
      <xdr:row>28</xdr:row>
      <xdr:rowOff>104775</xdr:rowOff>
    </xdr:from>
    <xdr:to>
      <xdr:col>45</xdr:col>
      <xdr:colOff>466725</xdr:colOff>
      <xdr:row>34</xdr:row>
      <xdr:rowOff>104775</xdr:rowOff>
    </xdr:to>
    <xdr:grpSp>
      <xdr:nvGrpSpPr>
        <xdr:cNvPr id="1" name="Group 42"/>
        <xdr:cNvGrpSpPr>
          <a:grpSpLocks/>
        </xdr:cNvGrpSpPr>
      </xdr:nvGrpSpPr>
      <xdr:grpSpPr>
        <a:xfrm flipH="1">
          <a:off x="30013275" y="7439025"/>
          <a:ext cx="1314450" cy="1076325"/>
          <a:chOff x="973" y="246"/>
          <a:chExt cx="137" cy="117"/>
        </a:xfrm>
        <a:solidFill>
          <a:srgbClr val="FFFFFF"/>
        </a:solidFill>
      </xdr:grpSpPr>
      <xdr:sp>
        <xdr:nvSpPr>
          <xdr:cNvPr id="2" name="Line 28"/>
          <xdr:cNvSpPr>
            <a:spLocks/>
          </xdr:cNvSpPr>
        </xdr:nvSpPr>
        <xdr:spPr>
          <a:xfrm flipV="1">
            <a:off x="974"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Line 29"/>
          <xdr:cNvSpPr>
            <a:spLocks/>
          </xdr:cNvSpPr>
        </xdr:nvSpPr>
        <xdr:spPr>
          <a:xfrm>
            <a:off x="1008" y="247"/>
            <a:ext cx="9"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Line 30"/>
          <xdr:cNvSpPr>
            <a:spLocks/>
          </xdr:cNvSpPr>
        </xdr:nvSpPr>
        <xdr:spPr>
          <a:xfrm>
            <a:off x="1017" y="267"/>
            <a:ext cx="45"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Line 31"/>
          <xdr:cNvSpPr>
            <a:spLocks/>
          </xdr:cNvSpPr>
        </xdr:nvSpPr>
        <xdr:spPr>
          <a:xfrm flipH="1" flipV="1">
            <a:off x="1075"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Line 32"/>
          <xdr:cNvSpPr>
            <a:spLocks/>
          </xdr:cNvSpPr>
        </xdr:nvSpPr>
        <xdr:spPr>
          <a:xfrm flipH="1">
            <a:off x="1062" y="246"/>
            <a:ext cx="13" cy="21"/>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Line 33"/>
          <xdr:cNvSpPr>
            <a:spLocks/>
          </xdr:cNvSpPr>
        </xdr:nvSpPr>
        <xdr:spPr>
          <a:xfrm>
            <a:off x="973"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Line 34"/>
          <xdr:cNvSpPr>
            <a:spLocks/>
          </xdr:cNvSpPr>
        </xdr:nvSpPr>
        <xdr:spPr>
          <a:xfrm>
            <a:off x="1108"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Line 35"/>
          <xdr:cNvSpPr>
            <a:spLocks/>
          </xdr:cNvSpPr>
        </xdr:nvSpPr>
        <xdr:spPr>
          <a:xfrm>
            <a:off x="973"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Line 36"/>
          <xdr:cNvSpPr>
            <a:spLocks/>
          </xdr:cNvSpPr>
        </xdr:nvSpPr>
        <xdr:spPr>
          <a:xfrm>
            <a:off x="1076"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Line 37"/>
          <xdr:cNvSpPr>
            <a:spLocks/>
          </xdr:cNvSpPr>
        </xdr:nvSpPr>
        <xdr:spPr>
          <a:xfrm>
            <a:off x="1005"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Line 38"/>
          <xdr:cNvSpPr>
            <a:spLocks/>
          </xdr:cNvSpPr>
        </xdr:nvSpPr>
        <xdr:spPr>
          <a:xfrm>
            <a:off x="1076"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Line 39"/>
          <xdr:cNvSpPr>
            <a:spLocks/>
          </xdr:cNvSpPr>
        </xdr:nvSpPr>
        <xdr:spPr>
          <a:xfrm>
            <a:off x="1008" y="363"/>
            <a:ext cx="67"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43</xdr:col>
      <xdr:colOff>571500</xdr:colOff>
      <xdr:row>41</xdr:row>
      <xdr:rowOff>85725</xdr:rowOff>
    </xdr:from>
    <xdr:to>
      <xdr:col>45</xdr:col>
      <xdr:colOff>495300</xdr:colOff>
      <xdr:row>47</xdr:row>
      <xdr:rowOff>152400</xdr:rowOff>
    </xdr:to>
    <xdr:grpSp>
      <xdr:nvGrpSpPr>
        <xdr:cNvPr id="14" name="Group 376"/>
        <xdr:cNvGrpSpPr>
          <a:grpSpLocks/>
        </xdr:cNvGrpSpPr>
      </xdr:nvGrpSpPr>
      <xdr:grpSpPr>
        <a:xfrm>
          <a:off x="30060900" y="9744075"/>
          <a:ext cx="1295400" cy="1095375"/>
          <a:chOff x="3156" y="962"/>
          <a:chExt cx="137" cy="112"/>
        </a:xfrm>
        <a:solidFill>
          <a:srgbClr val="FFFFFF"/>
        </a:solidFill>
      </xdr:grpSpPr>
      <xdr:sp>
        <xdr:nvSpPr>
          <xdr:cNvPr id="15" name="Line 44"/>
          <xdr:cNvSpPr>
            <a:spLocks/>
          </xdr:cNvSpPr>
        </xdr:nvSpPr>
        <xdr:spPr>
          <a:xfrm flipV="1">
            <a:off x="3157" y="963"/>
            <a:ext cx="34" cy="19"/>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Line 45"/>
          <xdr:cNvSpPr>
            <a:spLocks/>
          </xdr:cNvSpPr>
        </xdr:nvSpPr>
        <xdr:spPr>
          <a:xfrm>
            <a:off x="3191" y="963"/>
            <a:ext cx="11" cy="19"/>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Line 46"/>
          <xdr:cNvSpPr>
            <a:spLocks/>
          </xdr:cNvSpPr>
        </xdr:nvSpPr>
        <xdr:spPr>
          <a:xfrm>
            <a:off x="3202" y="982"/>
            <a:ext cx="4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Line 47"/>
          <xdr:cNvSpPr>
            <a:spLocks/>
          </xdr:cNvSpPr>
        </xdr:nvSpPr>
        <xdr:spPr>
          <a:xfrm flipH="1" flipV="1">
            <a:off x="3258" y="963"/>
            <a:ext cx="34" cy="19"/>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Line 48"/>
          <xdr:cNvSpPr>
            <a:spLocks/>
          </xdr:cNvSpPr>
        </xdr:nvSpPr>
        <xdr:spPr>
          <a:xfrm flipH="1">
            <a:off x="3247" y="962"/>
            <a:ext cx="11" cy="2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Line 49"/>
          <xdr:cNvSpPr>
            <a:spLocks/>
          </xdr:cNvSpPr>
        </xdr:nvSpPr>
        <xdr:spPr>
          <a:xfrm>
            <a:off x="3156" y="981"/>
            <a:ext cx="0" cy="3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Line 50"/>
          <xdr:cNvSpPr>
            <a:spLocks/>
          </xdr:cNvSpPr>
        </xdr:nvSpPr>
        <xdr:spPr>
          <a:xfrm>
            <a:off x="3291" y="981"/>
            <a:ext cx="0" cy="3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Line 51"/>
          <xdr:cNvSpPr>
            <a:spLocks/>
          </xdr:cNvSpPr>
        </xdr:nvSpPr>
        <xdr:spPr>
          <a:xfrm>
            <a:off x="3156" y="1017"/>
            <a:ext cx="34"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Line 52"/>
          <xdr:cNvSpPr>
            <a:spLocks/>
          </xdr:cNvSpPr>
        </xdr:nvSpPr>
        <xdr:spPr>
          <a:xfrm>
            <a:off x="3259" y="1017"/>
            <a:ext cx="34"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Line 53"/>
          <xdr:cNvSpPr>
            <a:spLocks/>
          </xdr:cNvSpPr>
        </xdr:nvSpPr>
        <xdr:spPr>
          <a:xfrm>
            <a:off x="3188" y="1017"/>
            <a:ext cx="0" cy="5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Line 54"/>
          <xdr:cNvSpPr>
            <a:spLocks/>
          </xdr:cNvSpPr>
        </xdr:nvSpPr>
        <xdr:spPr>
          <a:xfrm>
            <a:off x="3259" y="1017"/>
            <a:ext cx="0" cy="5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Line 55"/>
          <xdr:cNvSpPr>
            <a:spLocks/>
          </xdr:cNvSpPr>
        </xdr:nvSpPr>
        <xdr:spPr>
          <a:xfrm>
            <a:off x="3191" y="1074"/>
            <a:ext cx="67"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495300</xdr:colOff>
      <xdr:row>9</xdr:row>
      <xdr:rowOff>114300</xdr:rowOff>
    </xdr:from>
    <xdr:to>
      <xdr:col>9</xdr:col>
      <xdr:colOff>419100</xdr:colOff>
      <xdr:row>16</xdr:row>
      <xdr:rowOff>9525</xdr:rowOff>
    </xdr:to>
    <xdr:grpSp>
      <xdr:nvGrpSpPr>
        <xdr:cNvPr id="27" name="Group 106"/>
        <xdr:cNvGrpSpPr>
          <a:grpSpLocks/>
        </xdr:cNvGrpSpPr>
      </xdr:nvGrpSpPr>
      <xdr:grpSpPr>
        <a:xfrm>
          <a:off x="5295900" y="4191000"/>
          <a:ext cx="1295400" cy="1095375"/>
          <a:chOff x="1162" y="137"/>
          <a:chExt cx="135" cy="117"/>
        </a:xfrm>
        <a:solidFill>
          <a:srgbClr val="FFFFFF"/>
        </a:solidFill>
      </xdr:grpSpPr>
      <xdr:sp>
        <xdr:nvSpPr>
          <xdr:cNvPr id="30" name="Oval 104"/>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Oval 105"/>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xdr:col>
      <xdr:colOff>552450</xdr:colOff>
      <xdr:row>27</xdr:row>
      <xdr:rowOff>161925</xdr:rowOff>
    </xdr:from>
    <xdr:to>
      <xdr:col>4</xdr:col>
      <xdr:colOff>476250</xdr:colOff>
      <xdr:row>34</xdr:row>
      <xdr:rowOff>9525</xdr:rowOff>
    </xdr:to>
    <xdr:grpSp>
      <xdr:nvGrpSpPr>
        <xdr:cNvPr id="32" name="Group 140"/>
        <xdr:cNvGrpSpPr>
          <a:grpSpLocks/>
        </xdr:cNvGrpSpPr>
      </xdr:nvGrpSpPr>
      <xdr:grpSpPr>
        <a:xfrm>
          <a:off x="1924050" y="7324725"/>
          <a:ext cx="1295400" cy="1095375"/>
          <a:chOff x="1162" y="137"/>
          <a:chExt cx="135" cy="117"/>
        </a:xfrm>
        <a:solidFill>
          <a:srgbClr val="FFFFFF"/>
        </a:solidFill>
      </xdr:grpSpPr>
      <xdr:sp>
        <xdr:nvSpPr>
          <xdr:cNvPr id="35" name="Oval 143"/>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Oval 144"/>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xdr:col>
      <xdr:colOff>504825</xdr:colOff>
      <xdr:row>36</xdr:row>
      <xdr:rowOff>123825</xdr:rowOff>
    </xdr:from>
    <xdr:to>
      <xdr:col>4</xdr:col>
      <xdr:colOff>428625</xdr:colOff>
      <xdr:row>42</xdr:row>
      <xdr:rowOff>142875</xdr:rowOff>
    </xdr:to>
    <xdr:grpSp>
      <xdr:nvGrpSpPr>
        <xdr:cNvPr id="37" name="Group 145"/>
        <xdr:cNvGrpSpPr>
          <a:grpSpLocks/>
        </xdr:cNvGrpSpPr>
      </xdr:nvGrpSpPr>
      <xdr:grpSpPr>
        <a:xfrm rot="1800000">
          <a:off x="1876425" y="8877300"/>
          <a:ext cx="1295400" cy="1095375"/>
          <a:chOff x="1162" y="137"/>
          <a:chExt cx="135" cy="117"/>
        </a:xfrm>
        <a:solidFill>
          <a:srgbClr val="FFFFFF"/>
        </a:solidFill>
      </xdr:grpSpPr>
      <xdr:sp>
        <xdr:nvSpPr>
          <xdr:cNvPr id="40" name="Oval 148"/>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Oval 149"/>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xdr:col>
      <xdr:colOff>514350</xdr:colOff>
      <xdr:row>46</xdr:row>
      <xdr:rowOff>0</xdr:rowOff>
    </xdr:from>
    <xdr:to>
      <xdr:col>4</xdr:col>
      <xdr:colOff>238125</xdr:colOff>
      <xdr:row>53</xdr:row>
      <xdr:rowOff>47625</xdr:rowOff>
    </xdr:to>
    <xdr:grpSp>
      <xdr:nvGrpSpPr>
        <xdr:cNvPr id="42" name="Group 150"/>
        <xdr:cNvGrpSpPr>
          <a:grpSpLocks/>
        </xdr:cNvGrpSpPr>
      </xdr:nvGrpSpPr>
      <xdr:grpSpPr>
        <a:xfrm rot="3600000">
          <a:off x="1885950" y="10515600"/>
          <a:ext cx="1095375" cy="1295400"/>
          <a:chOff x="1162" y="137"/>
          <a:chExt cx="135" cy="117"/>
        </a:xfrm>
        <a:solidFill>
          <a:srgbClr val="FFFFFF"/>
        </a:solidFill>
      </xdr:grpSpPr>
      <xdr:sp>
        <xdr:nvSpPr>
          <xdr:cNvPr id="45" name="Oval 153"/>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Oval 154"/>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6</xdr:col>
      <xdr:colOff>647700</xdr:colOff>
      <xdr:row>26</xdr:row>
      <xdr:rowOff>161925</xdr:rowOff>
    </xdr:from>
    <xdr:to>
      <xdr:col>8</xdr:col>
      <xdr:colOff>371475</xdr:colOff>
      <xdr:row>34</xdr:row>
      <xdr:rowOff>38100</xdr:rowOff>
    </xdr:to>
    <xdr:grpSp>
      <xdr:nvGrpSpPr>
        <xdr:cNvPr id="47" name="Group 155"/>
        <xdr:cNvGrpSpPr>
          <a:grpSpLocks/>
        </xdr:cNvGrpSpPr>
      </xdr:nvGrpSpPr>
      <xdr:grpSpPr>
        <a:xfrm rot="5400000">
          <a:off x="4762500" y="7153275"/>
          <a:ext cx="1095375" cy="1295400"/>
          <a:chOff x="1162" y="137"/>
          <a:chExt cx="135" cy="117"/>
        </a:xfrm>
        <a:solidFill>
          <a:srgbClr val="FFFFFF"/>
        </a:solidFill>
      </xdr:grpSpPr>
      <xdr:sp>
        <xdr:nvSpPr>
          <xdr:cNvPr id="50" name="Oval 158"/>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Oval 159"/>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7</xdr:col>
      <xdr:colOff>95250</xdr:colOff>
      <xdr:row>36</xdr:row>
      <xdr:rowOff>19050</xdr:rowOff>
    </xdr:from>
    <xdr:to>
      <xdr:col>8</xdr:col>
      <xdr:colOff>504825</xdr:colOff>
      <xdr:row>43</xdr:row>
      <xdr:rowOff>66675</xdr:rowOff>
    </xdr:to>
    <xdr:grpSp>
      <xdr:nvGrpSpPr>
        <xdr:cNvPr id="52" name="Group 160"/>
        <xdr:cNvGrpSpPr>
          <a:grpSpLocks/>
        </xdr:cNvGrpSpPr>
      </xdr:nvGrpSpPr>
      <xdr:grpSpPr>
        <a:xfrm rot="7200000">
          <a:off x="4895850" y="8772525"/>
          <a:ext cx="1095375" cy="1295400"/>
          <a:chOff x="1162" y="137"/>
          <a:chExt cx="135" cy="117"/>
        </a:xfrm>
        <a:solidFill>
          <a:srgbClr val="FFFFFF"/>
        </a:solidFill>
      </xdr:grpSpPr>
      <xdr:sp>
        <xdr:nvSpPr>
          <xdr:cNvPr id="55" name="Oval 163"/>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Oval 164"/>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7</xdr:col>
      <xdr:colOff>57150</xdr:colOff>
      <xdr:row>46</xdr:row>
      <xdr:rowOff>19050</xdr:rowOff>
    </xdr:from>
    <xdr:to>
      <xdr:col>8</xdr:col>
      <xdr:colOff>666750</xdr:colOff>
      <xdr:row>52</xdr:row>
      <xdr:rowOff>38100</xdr:rowOff>
    </xdr:to>
    <xdr:grpSp>
      <xdr:nvGrpSpPr>
        <xdr:cNvPr id="57" name="Group 170"/>
        <xdr:cNvGrpSpPr>
          <a:grpSpLocks/>
        </xdr:cNvGrpSpPr>
      </xdr:nvGrpSpPr>
      <xdr:grpSpPr>
        <a:xfrm rot="9000000">
          <a:off x="4857750" y="10534650"/>
          <a:ext cx="1295400" cy="1095375"/>
          <a:chOff x="1162" y="137"/>
          <a:chExt cx="135" cy="117"/>
        </a:xfrm>
        <a:solidFill>
          <a:srgbClr val="FFFFFF"/>
        </a:solidFill>
      </xdr:grpSpPr>
      <xdr:sp>
        <xdr:nvSpPr>
          <xdr:cNvPr id="60" name="Oval 173"/>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Oval 174"/>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10</xdr:col>
      <xdr:colOff>447675</xdr:colOff>
      <xdr:row>27</xdr:row>
      <xdr:rowOff>57150</xdr:rowOff>
    </xdr:from>
    <xdr:to>
      <xdr:col>12</xdr:col>
      <xdr:colOff>371475</xdr:colOff>
      <xdr:row>33</xdr:row>
      <xdr:rowOff>76200</xdr:rowOff>
    </xdr:to>
    <xdr:grpSp>
      <xdr:nvGrpSpPr>
        <xdr:cNvPr id="62" name="Group 175"/>
        <xdr:cNvGrpSpPr>
          <a:grpSpLocks/>
        </xdr:cNvGrpSpPr>
      </xdr:nvGrpSpPr>
      <xdr:grpSpPr>
        <a:xfrm rot="10800000">
          <a:off x="7305675" y="7219950"/>
          <a:ext cx="1295400" cy="1095375"/>
          <a:chOff x="1162" y="137"/>
          <a:chExt cx="135" cy="117"/>
        </a:xfrm>
        <a:solidFill>
          <a:srgbClr val="FFFFFF"/>
        </a:solidFill>
      </xdr:grpSpPr>
      <xdr:sp>
        <xdr:nvSpPr>
          <xdr:cNvPr id="65" name="Oval 178"/>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Oval 179"/>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10</xdr:col>
      <xdr:colOff>400050</xdr:colOff>
      <xdr:row>35</xdr:row>
      <xdr:rowOff>161925</xdr:rowOff>
    </xdr:from>
    <xdr:to>
      <xdr:col>12</xdr:col>
      <xdr:colOff>323850</xdr:colOff>
      <xdr:row>42</xdr:row>
      <xdr:rowOff>9525</xdr:rowOff>
    </xdr:to>
    <xdr:grpSp>
      <xdr:nvGrpSpPr>
        <xdr:cNvPr id="67" name="Group 180"/>
        <xdr:cNvGrpSpPr>
          <a:grpSpLocks/>
        </xdr:cNvGrpSpPr>
      </xdr:nvGrpSpPr>
      <xdr:grpSpPr>
        <a:xfrm rot="12600000">
          <a:off x="7258050" y="8743950"/>
          <a:ext cx="1295400" cy="1095375"/>
          <a:chOff x="1162" y="137"/>
          <a:chExt cx="135" cy="117"/>
        </a:xfrm>
        <a:solidFill>
          <a:srgbClr val="FFFFFF"/>
        </a:solidFill>
      </xdr:grpSpPr>
      <xdr:sp>
        <xdr:nvSpPr>
          <xdr:cNvPr id="70" name="Oval 183"/>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Oval 184"/>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14</xdr:col>
      <xdr:colOff>514350</xdr:colOff>
      <xdr:row>36</xdr:row>
      <xdr:rowOff>104775</xdr:rowOff>
    </xdr:from>
    <xdr:to>
      <xdr:col>16</xdr:col>
      <xdr:colOff>238125</xdr:colOff>
      <xdr:row>43</xdr:row>
      <xdr:rowOff>152400</xdr:rowOff>
    </xdr:to>
    <xdr:grpSp>
      <xdr:nvGrpSpPr>
        <xdr:cNvPr id="72" name="Group 195"/>
        <xdr:cNvGrpSpPr>
          <a:grpSpLocks/>
        </xdr:cNvGrpSpPr>
      </xdr:nvGrpSpPr>
      <xdr:grpSpPr>
        <a:xfrm rot="18000000">
          <a:off x="10115550" y="8858250"/>
          <a:ext cx="1095375" cy="1295400"/>
          <a:chOff x="1162" y="137"/>
          <a:chExt cx="135" cy="117"/>
        </a:xfrm>
        <a:solidFill>
          <a:srgbClr val="FFFFFF"/>
        </a:solidFill>
      </xdr:grpSpPr>
      <xdr:sp>
        <xdr:nvSpPr>
          <xdr:cNvPr id="75" name="Oval 198"/>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Oval 199"/>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14</xdr:col>
      <xdr:colOff>409575</xdr:colOff>
      <xdr:row>46</xdr:row>
      <xdr:rowOff>19050</xdr:rowOff>
    </xdr:from>
    <xdr:to>
      <xdr:col>16</xdr:col>
      <xdr:colOff>333375</xdr:colOff>
      <xdr:row>52</xdr:row>
      <xdr:rowOff>38100</xdr:rowOff>
    </xdr:to>
    <xdr:grpSp>
      <xdr:nvGrpSpPr>
        <xdr:cNvPr id="77" name="Group 225"/>
        <xdr:cNvGrpSpPr>
          <a:grpSpLocks/>
        </xdr:cNvGrpSpPr>
      </xdr:nvGrpSpPr>
      <xdr:grpSpPr>
        <a:xfrm rot="19800000">
          <a:off x="10010775" y="10534650"/>
          <a:ext cx="1295400" cy="1095375"/>
          <a:chOff x="1162" y="137"/>
          <a:chExt cx="135" cy="117"/>
        </a:xfrm>
        <a:solidFill>
          <a:srgbClr val="FFFFFF"/>
        </a:solidFill>
      </xdr:grpSpPr>
      <xdr:sp>
        <xdr:nvSpPr>
          <xdr:cNvPr id="80" name="Oval 228"/>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Oval 229"/>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10</xdr:col>
      <xdr:colOff>485775</xdr:colOff>
      <xdr:row>45</xdr:row>
      <xdr:rowOff>28575</xdr:rowOff>
    </xdr:from>
    <xdr:to>
      <xdr:col>12</xdr:col>
      <xdr:colOff>209550</xdr:colOff>
      <xdr:row>52</xdr:row>
      <xdr:rowOff>76200</xdr:rowOff>
    </xdr:to>
    <xdr:grpSp>
      <xdr:nvGrpSpPr>
        <xdr:cNvPr id="82" name="Group 256"/>
        <xdr:cNvGrpSpPr>
          <a:grpSpLocks/>
        </xdr:cNvGrpSpPr>
      </xdr:nvGrpSpPr>
      <xdr:grpSpPr>
        <a:xfrm rot="14400000">
          <a:off x="7343775" y="10372725"/>
          <a:ext cx="1095375" cy="1295400"/>
          <a:chOff x="1162" y="137"/>
          <a:chExt cx="135" cy="117"/>
        </a:xfrm>
        <a:solidFill>
          <a:srgbClr val="FFFFFF"/>
        </a:solidFill>
      </xdr:grpSpPr>
      <xdr:sp>
        <xdr:nvSpPr>
          <xdr:cNvPr id="85" name="Oval 259"/>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6" name="Oval 260"/>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95250</xdr:colOff>
      <xdr:row>33</xdr:row>
      <xdr:rowOff>152400</xdr:rowOff>
    </xdr:from>
    <xdr:to>
      <xdr:col>35</xdr:col>
      <xdr:colOff>381000</xdr:colOff>
      <xdr:row>37</xdr:row>
      <xdr:rowOff>76200</xdr:rowOff>
    </xdr:to>
    <xdr:sp>
      <xdr:nvSpPr>
        <xdr:cNvPr id="87" name="Line 261"/>
        <xdr:cNvSpPr>
          <a:spLocks/>
        </xdr:cNvSpPr>
      </xdr:nvSpPr>
      <xdr:spPr>
        <a:xfrm flipH="1" flipV="1">
          <a:off x="24098250" y="8391525"/>
          <a:ext cx="285750"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666750</xdr:colOff>
      <xdr:row>36</xdr:row>
      <xdr:rowOff>57150</xdr:rowOff>
    </xdr:from>
    <xdr:to>
      <xdr:col>34</xdr:col>
      <xdr:colOff>323850</xdr:colOff>
      <xdr:row>39</xdr:row>
      <xdr:rowOff>133350</xdr:rowOff>
    </xdr:to>
    <xdr:sp>
      <xdr:nvSpPr>
        <xdr:cNvPr id="88" name="Line 262"/>
        <xdr:cNvSpPr>
          <a:spLocks/>
        </xdr:cNvSpPr>
      </xdr:nvSpPr>
      <xdr:spPr>
        <a:xfrm flipH="1" flipV="1">
          <a:off x="23298150" y="8810625"/>
          <a:ext cx="34290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40</xdr:row>
      <xdr:rowOff>0</xdr:rowOff>
    </xdr:from>
    <xdr:to>
      <xdr:col>34</xdr:col>
      <xdr:colOff>314325</xdr:colOff>
      <xdr:row>40</xdr:row>
      <xdr:rowOff>0</xdr:rowOff>
    </xdr:to>
    <xdr:sp>
      <xdr:nvSpPr>
        <xdr:cNvPr id="89" name="Line 263"/>
        <xdr:cNvSpPr>
          <a:spLocks/>
        </xdr:cNvSpPr>
      </xdr:nvSpPr>
      <xdr:spPr>
        <a:xfrm flipH="1">
          <a:off x="22717125" y="9486900"/>
          <a:ext cx="91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43</xdr:row>
      <xdr:rowOff>38100</xdr:rowOff>
    </xdr:from>
    <xdr:to>
      <xdr:col>34</xdr:col>
      <xdr:colOff>323850</xdr:colOff>
      <xdr:row>43</xdr:row>
      <xdr:rowOff>38100</xdr:rowOff>
    </xdr:to>
    <xdr:sp>
      <xdr:nvSpPr>
        <xdr:cNvPr id="90" name="Line 264"/>
        <xdr:cNvSpPr>
          <a:spLocks/>
        </xdr:cNvSpPr>
      </xdr:nvSpPr>
      <xdr:spPr>
        <a:xfrm flipH="1">
          <a:off x="22726650" y="10039350"/>
          <a:ext cx="91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323850</xdr:colOff>
      <xdr:row>43</xdr:row>
      <xdr:rowOff>38100</xdr:rowOff>
    </xdr:from>
    <xdr:to>
      <xdr:col>34</xdr:col>
      <xdr:colOff>600075</xdr:colOff>
      <xdr:row>46</xdr:row>
      <xdr:rowOff>0</xdr:rowOff>
    </xdr:to>
    <xdr:sp>
      <xdr:nvSpPr>
        <xdr:cNvPr id="91" name="Line 265"/>
        <xdr:cNvSpPr>
          <a:spLocks/>
        </xdr:cNvSpPr>
      </xdr:nvSpPr>
      <xdr:spPr>
        <a:xfrm>
          <a:off x="23641050" y="10039350"/>
          <a:ext cx="276225"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44</xdr:row>
      <xdr:rowOff>76200</xdr:rowOff>
    </xdr:from>
    <xdr:to>
      <xdr:col>34</xdr:col>
      <xdr:colOff>304800</xdr:colOff>
      <xdr:row>47</xdr:row>
      <xdr:rowOff>28575</xdr:rowOff>
    </xdr:to>
    <xdr:sp>
      <xdr:nvSpPr>
        <xdr:cNvPr id="92" name="Line 266"/>
        <xdr:cNvSpPr>
          <a:spLocks/>
        </xdr:cNvSpPr>
      </xdr:nvSpPr>
      <xdr:spPr>
        <a:xfrm>
          <a:off x="23355300" y="10248900"/>
          <a:ext cx="26670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44</xdr:row>
      <xdr:rowOff>76200</xdr:rowOff>
    </xdr:from>
    <xdr:to>
      <xdr:col>34</xdr:col>
      <xdr:colOff>38100</xdr:colOff>
      <xdr:row>44</xdr:row>
      <xdr:rowOff>76200</xdr:rowOff>
    </xdr:to>
    <xdr:sp>
      <xdr:nvSpPr>
        <xdr:cNvPr id="93" name="Line 267"/>
        <xdr:cNvSpPr>
          <a:spLocks/>
        </xdr:cNvSpPr>
      </xdr:nvSpPr>
      <xdr:spPr>
        <a:xfrm flipH="1">
          <a:off x="22679025" y="1024890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581025</xdr:colOff>
      <xdr:row>51</xdr:row>
      <xdr:rowOff>152400</xdr:rowOff>
    </xdr:from>
    <xdr:to>
      <xdr:col>34</xdr:col>
      <xdr:colOff>9525</xdr:colOff>
      <xdr:row>51</xdr:row>
      <xdr:rowOff>152400</xdr:rowOff>
    </xdr:to>
    <xdr:sp>
      <xdr:nvSpPr>
        <xdr:cNvPr id="94" name="Line 268"/>
        <xdr:cNvSpPr>
          <a:spLocks/>
        </xdr:cNvSpPr>
      </xdr:nvSpPr>
      <xdr:spPr>
        <a:xfrm flipH="1">
          <a:off x="22526625" y="11572875"/>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48</xdr:row>
      <xdr:rowOff>152400</xdr:rowOff>
    </xdr:from>
    <xdr:to>
      <xdr:col>34</xdr:col>
      <xdr:colOff>361950</xdr:colOff>
      <xdr:row>51</xdr:row>
      <xdr:rowOff>123825</xdr:rowOff>
    </xdr:to>
    <xdr:sp>
      <xdr:nvSpPr>
        <xdr:cNvPr id="95" name="Line 270"/>
        <xdr:cNvSpPr>
          <a:spLocks/>
        </xdr:cNvSpPr>
      </xdr:nvSpPr>
      <xdr:spPr>
        <a:xfrm flipV="1">
          <a:off x="23345775" y="11010900"/>
          <a:ext cx="33337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428625</xdr:colOff>
      <xdr:row>52</xdr:row>
      <xdr:rowOff>38100</xdr:rowOff>
    </xdr:from>
    <xdr:to>
      <xdr:col>36</xdr:col>
      <xdr:colOff>47625</xdr:colOff>
      <xdr:row>55</xdr:row>
      <xdr:rowOff>57150</xdr:rowOff>
    </xdr:to>
    <xdr:sp>
      <xdr:nvSpPr>
        <xdr:cNvPr id="96" name="Line 271"/>
        <xdr:cNvSpPr>
          <a:spLocks/>
        </xdr:cNvSpPr>
      </xdr:nvSpPr>
      <xdr:spPr>
        <a:xfrm flipV="1">
          <a:off x="24431625" y="11630025"/>
          <a:ext cx="3048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35</xdr:row>
      <xdr:rowOff>123825</xdr:rowOff>
    </xdr:from>
    <xdr:to>
      <xdr:col>35</xdr:col>
      <xdr:colOff>200025</xdr:colOff>
      <xdr:row>38</xdr:row>
      <xdr:rowOff>9525</xdr:rowOff>
    </xdr:to>
    <xdr:sp>
      <xdr:nvSpPr>
        <xdr:cNvPr id="97" name="Line 272"/>
        <xdr:cNvSpPr>
          <a:spLocks/>
        </xdr:cNvSpPr>
      </xdr:nvSpPr>
      <xdr:spPr>
        <a:xfrm flipV="1">
          <a:off x="23488650" y="8705850"/>
          <a:ext cx="714375" cy="4000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504825</xdr:colOff>
      <xdr:row>40</xdr:row>
      <xdr:rowOff>0</xdr:rowOff>
    </xdr:from>
    <xdr:to>
      <xdr:col>33</xdr:col>
      <xdr:colOff>504825</xdr:colOff>
      <xdr:row>43</xdr:row>
      <xdr:rowOff>47625</xdr:rowOff>
    </xdr:to>
    <xdr:sp>
      <xdr:nvSpPr>
        <xdr:cNvPr id="98" name="Line 273"/>
        <xdr:cNvSpPr>
          <a:spLocks/>
        </xdr:cNvSpPr>
      </xdr:nvSpPr>
      <xdr:spPr>
        <a:xfrm>
          <a:off x="23136225" y="9486900"/>
          <a:ext cx="0" cy="5619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314325</xdr:colOff>
      <xdr:row>44</xdr:row>
      <xdr:rowOff>57150</xdr:rowOff>
    </xdr:from>
    <xdr:to>
      <xdr:col>33</xdr:col>
      <xdr:colOff>314325</xdr:colOff>
      <xdr:row>51</xdr:row>
      <xdr:rowOff>133350</xdr:rowOff>
    </xdr:to>
    <xdr:sp>
      <xdr:nvSpPr>
        <xdr:cNvPr id="99" name="Line 274"/>
        <xdr:cNvSpPr>
          <a:spLocks/>
        </xdr:cNvSpPr>
      </xdr:nvSpPr>
      <xdr:spPr>
        <a:xfrm>
          <a:off x="22945725" y="10229850"/>
          <a:ext cx="0" cy="13239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52</xdr:row>
      <xdr:rowOff>0</xdr:rowOff>
    </xdr:from>
    <xdr:to>
      <xdr:col>33</xdr:col>
      <xdr:colOff>180975</xdr:colOff>
      <xdr:row>55</xdr:row>
      <xdr:rowOff>152400</xdr:rowOff>
    </xdr:to>
    <xdr:sp>
      <xdr:nvSpPr>
        <xdr:cNvPr id="100" name="Line 275"/>
        <xdr:cNvSpPr>
          <a:spLocks/>
        </xdr:cNvSpPr>
      </xdr:nvSpPr>
      <xdr:spPr>
        <a:xfrm>
          <a:off x="22802850" y="11591925"/>
          <a:ext cx="9525" cy="6667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49</xdr:row>
      <xdr:rowOff>133350</xdr:rowOff>
    </xdr:from>
    <xdr:to>
      <xdr:col>35</xdr:col>
      <xdr:colOff>609600</xdr:colOff>
      <xdr:row>53</xdr:row>
      <xdr:rowOff>85725</xdr:rowOff>
    </xdr:to>
    <xdr:sp>
      <xdr:nvSpPr>
        <xdr:cNvPr id="101" name="Line 276"/>
        <xdr:cNvSpPr>
          <a:spLocks/>
        </xdr:cNvSpPr>
      </xdr:nvSpPr>
      <xdr:spPr>
        <a:xfrm>
          <a:off x="23517225" y="11210925"/>
          <a:ext cx="1095375" cy="638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45</xdr:row>
      <xdr:rowOff>0</xdr:rowOff>
    </xdr:from>
    <xdr:to>
      <xdr:col>34</xdr:col>
      <xdr:colOff>466725</xdr:colOff>
      <xdr:row>45</xdr:row>
      <xdr:rowOff>152400</xdr:rowOff>
    </xdr:to>
    <xdr:sp>
      <xdr:nvSpPr>
        <xdr:cNvPr id="102" name="Line 277"/>
        <xdr:cNvSpPr>
          <a:spLocks/>
        </xdr:cNvSpPr>
      </xdr:nvSpPr>
      <xdr:spPr>
        <a:xfrm flipV="1">
          <a:off x="23517225" y="10344150"/>
          <a:ext cx="26670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409575</xdr:colOff>
      <xdr:row>37</xdr:row>
      <xdr:rowOff>95250</xdr:rowOff>
    </xdr:from>
    <xdr:to>
      <xdr:col>38</xdr:col>
      <xdr:colOff>571500</xdr:colOff>
      <xdr:row>37</xdr:row>
      <xdr:rowOff>95250</xdr:rowOff>
    </xdr:to>
    <xdr:sp>
      <xdr:nvSpPr>
        <xdr:cNvPr id="103" name="Line 278"/>
        <xdr:cNvSpPr>
          <a:spLocks/>
        </xdr:cNvSpPr>
      </xdr:nvSpPr>
      <xdr:spPr>
        <a:xfrm>
          <a:off x="24412575" y="90201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37</xdr:row>
      <xdr:rowOff>104775</xdr:rowOff>
    </xdr:from>
    <xdr:to>
      <xdr:col>38</xdr:col>
      <xdr:colOff>76200</xdr:colOff>
      <xdr:row>55</xdr:row>
      <xdr:rowOff>95250</xdr:rowOff>
    </xdr:to>
    <xdr:sp>
      <xdr:nvSpPr>
        <xdr:cNvPr id="104" name="Line 280"/>
        <xdr:cNvSpPr>
          <a:spLocks/>
        </xdr:cNvSpPr>
      </xdr:nvSpPr>
      <xdr:spPr>
        <a:xfrm>
          <a:off x="26136600" y="9029700"/>
          <a:ext cx="0" cy="31718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48</xdr:row>
      <xdr:rowOff>142875</xdr:rowOff>
    </xdr:from>
    <xdr:to>
      <xdr:col>37</xdr:col>
      <xdr:colOff>180975</xdr:colOff>
      <xdr:row>69</xdr:row>
      <xdr:rowOff>28575</xdr:rowOff>
    </xdr:to>
    <xdr:sp>
      <xdr:nvSpPr>
        <xdr:cNvPr id="105" name="Line 281"/>
        <xdr:cNvSpPr>
          <a:spLocks/>
        </xdr:cNvSpPr>
      </xdr:nvSpPr>
      <xdr:spPr>
        <a:xfrm>
          <a:off x="25555575" y="11001375"/>
          <a:ext cx="0" cy="3533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523875</xdr:colOff>
      <xdr:row>53</xdr:row>
      <xdr:rowOff>66675</xdr:rowOff>
    </xdr:from>
    <xdr:to>
      <xdr:col>36</xdr:col>
      <xdr:colOff>523875</xdr:colOff>
      <xdr:row>60</xdr:row>
      <xdr:rowOff>19050</xdr:rowOff>
    </xdr:to>
    <xdr:sp>
      <xdr:nvSpPr>
        <xdr:cNvPr id="106" name="Line 282"/>
        <xdr:cNvSpPr>
          <a:spLocks/>
        </xdr:cNvSpPr>
      </xdr:nvSpPr>
      <xdr:spPr>
        <a:xfrm>
          <a:off x="25212675" y="11830050"/>
          <a:ext cx="0"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409575</xdr:colOff>
      <xdr:row>55</xdr:row>
      <xdr:rowOff>9525</xdr:rowOff>
    </xdr:from>
    <xdr:to>
      <xdr:col>35</xdr:col>
      <xdr:colOff>409575</xdr:colOff>
      <xdr:row>59</xdr:row>
      <xdr:rowOff>57150</xdr:rowOff>
    </xdr:to>
    <xdr:sp>
      <xdr:nvSpPr>
        <xdr:cNvPr id="107" name="Line 283"/>
        <xdr:cNvSpPr>
          <a:spLocks/>
        </xdr:cNvSpPr>
      </xdr:nvSpPr>
      <xdr:spPr>
        <a:xfrm>
          <a:off x="24412575" y="12115800"/>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52</xdr:row>
      <xdr:rowOff>0</xdr:rowOff>
    </xdr:from>
    <xdr:to>
      <xdr:col>34</xdr:col>
      <xdr:colOff>0</xdr:colOff>
      <xdr:row>68</xdr:row>
      <xdr:rowOff>142875</xdr:rowOff>
    </xdr:to>
    <xdr:sp>
      <xdr:nvSpPr>
        <xdr:cNvPr id="108" name="Line 284"/>
        <xdr:cNvSpPr>
          <a:spLocks/>
        </xdr:cNvSpPr>
      </xdr:nvSpPr>
      <xdr:spPr>
        <a:xfrm>
          <a:off x="23317200" y="11591925"/>
          <a:ext cx="0" cy="2886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57</xdr:row>
      <xdr:rowOff>9525</xdr:rowOff>
    </xdr:from>
    <xdr:to>
      <xdr:col>35</xdr:col>
      <xdr:colOff>428625</xdr:colOff>
      <xdr:row>57</xdr:row>
      <xdr:rowOff>9525</xdr:rowOff>
    </xdr:to>
    <xdr:sp>
      <xdr:nvSpPr>
        <xdr:cNvPr id="109" name="Line 285"/>
        <xdr:cNvSpPr>
          <a:spLocks/>
        </xdr:cNvSpPr>
      </xdr:nvSpPr>
      <xdr:spPr>
        <a:xfrm>
          <a:off x="23317200" y="12458700"/>
          <a:ext cx="11144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409575</xdr:colOff>
      <xdr:row>58</xdr:row>
      <xdr:rowOff>9525</xdr:rowOff>
    </xdr:from>
    <xdr:to>
      <xdr:col>36</xdr:col>
      <xdr:colOff>552450</xdr:colOff>
      <xdr:row>58</xdr:row>
      <xdr:rowOff>9525</xdr:rowOff>
    </xdr:to>
    <xdr:sp>
      <xdr:nvSpPr>
        <xdr:cNvPr id="110" name="Line 286"/>
        <xdr:cNvSpPr>
          <a:spLocks/>
        </xdr:cNvSpPr>
      </xdr:nvSpPr>
      <xdr:spPr>
        <a:xfrm>
          <a:off x="24412575" y="12630150"/>
          <a:ext cx="8286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523875</xdr:colOff>
      <xdr:row>56</xdr:row>
      <xdr:rowOff>104775</xdr:rowOff>
    </xdr:from>
    <xdr:to>
      <xdr:col>37</xdr:col>
      <xdr:colOff>171450</xdr:colOff>
      <xdr:row>56</xdr:row>
      <xdr:rowOff>104775</xdr:rowOff>
    </xdr:to>
    <xdr:sp>
      <xdr:nvSpPr>
        <xdr:cNvPr id="111" name="Line 287"/>
        <xdr:cNvSpPr>
          <a:spLocks/>
        </xdr:cNvSpPr>
      </xdr:nvSpPr>
      <xdr:spPr>
        <a:xfrm>
          <a:off x="25212675" y="12382500"/>
          <a:ext cx="3333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65</xdr:row>
      <xdr:rowOff>152400</xdr:rowOff>
    </xdr:from>
    <xdr:to>
      <xdr:col>37</xdr:col>
      <xdr:colOff>209550</xdr:colOff>
      <xdr:row>65</xdr:row>
      <xdr:rowOff>152400</xdr:rowOff>
    </xdr:to>
    <xdr:sp>
      <xdr:nvSpPr>
        <xdr:cNvPr id="112" name="Line 288"/>
        <xdr:cNvSpPr>
          <a:spLocks/>
        </xdr:cNvSpPr>
      </xdr:nvSpPr>
      <xdr:spPr>
        <a:xfrm>
          <a:off x="23326725" y="13973175"/>
          <a:ext cx="22574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33</xdr:row>
      <xdr:rowOff>28575</xdr:rowOff>
    </xdr:from>
    <xdr:to>
      <xdr:col>39</xdr:col>
      <xdr:colOff>9525</xdr:colOff>
      <xdr:row>41</xdr:row>
      <xdr:rowOff>152400</xdr:rowOff>
    </xdr:to>
    <xdr:sp>
      <xdr:nvSpPr>
        <xdr:cNvPr id="113" name="Line 289"/>
        <xdr:cNvSpPr>
          <a:spLocks/>
        </xdr:cNvSpPr>
      </xdr:nvSpPr>
      <xdr:spPr>
        <a:xfrm>
          <a:off x="26755725" y="8267700"/>
          <a:ext cx="0" cy="1543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676275</xdr:colOff>
      <xdr:row>27</xdr:row>
      <xdr:rowOff>57150</xdr:rowOff>
    </xdr:from>
    <xdr:to>
      <xdr:col>39</xdr:col>
      <xdr:colOff>676275</xdr:colOff>
      <xdr:row>40</xdr:row>
      <xdr:rowOff>28575</xdr:rowOff>
    </xdr:to>
    <xdr:sp>
      <xdr:nvSpPr>
        <xdr:cNvPr id="114" name="Line 290"/>
        <xdr:cNvSpPr>
          <a:spLocks/>
        </xdr:cNvSpPr>
      </xdr:nvSpPr>
      <xdr:spPr>
        <a:xfrm>
          <a:off x="27422475" y="7219950"/>
          <a:ext cx="0"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647700</xdr:colOff>
      <xdr:row>34</xdr:row>
      <xdr:rowOff>76200</xdr:rowOff>
    </xdr:from>
    <xdr:to>
      <xdr:col>40</xdr:col>
      <xdr:colOff>647700</xdr:colOff>
      <xdr:row>42</xdr:row>
      <xdr:rowOff>28575</xdr:rowOff>
    </xdr:to>
    <xdr:sp>
      <xdr:nvSpPr>
        <xdr:cNvPr id="115" name="Line 291"/>
        <xdr:cNvSpPr>
          <a:spLocks/>
        </xdr:cNvSpPr>
      </xdr:nvSpPr>
      <xdr:spPr>
        <a:xfrm>
          <a:off x="28079700" y="8486775"/>
          <a:ext cx="0" cy="1371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676275</xdr:colOff>
      <xdr:row>27</xdr:row>
      <xdr:rowOff>57150</xdr:rowOff>
    </xdr:from>
    <xdr:to>
      <xdr:col>43</xdr:col>
      <xdr:colOff>219075</xdr:colOff>
      <xdr:row>27</xdr:row>
      <xdr:rowOff>57150</xdr:rowOff>
    </xdr:to>
    <xdr:sp>
      <xdr:nvSpPr>
        <xdr:cNvPr id="116" name="Line 292"/>
        <xdr:cNvSpPr>
          <a:spLocks/>
        </xdr:cNvSpPr>
      </xdr:nvSpPr>
      <xdr:spPr>
        <a:xfrm>
          <a:off x="27422475" y="7219950"/>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628650</xdr:colOff>
      <xdr:row>29</xdr:row>
      <xdr:rowOff>57150</xdr:rowOff>
    </xdr:from>
    <xdr:to>
      <xdr:col>42</xdr:col>
      <xdr:colOff>457200</xdr:colOff>
      <xdr:row>29</xdr:row>
      <xdr:rowOff>57150</xdr:rowOff>
    </xdr:to>
    <xdr:sp>
      <xdr:nvSpPr>
        <xdr:cNvPr id="117" name="Line 293"/>
        <xdr:cNvSpPr>
          <a:spLocks/>
        </xdr:cNvSpPr>
      </xdr:nvSpPr>
      <xdr:spPr>
        <a:xfrm>
          <a:off x="28060650" y="7610475"/>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628650</xdr:colOff>
      <xdr:row>34</xdr:row>
      <xdr:rowOff>76200</xdr:rowOff>
    </xdr:from>
    <xdr:to>
      <xdr:col>43</xdr:col>
      <xdr:colOff>200025</xdr:colOff>
      <xdr:row>34</xdr:row>
      <xdr:rowOff>76200</xdr:rowOff>
    </xdr:to>
    <xdr:sp>
      <xdr:nvSpPr>
        <xdr:cNvPr id="118" name="Line 294"/>
        <xdr:cNvSpPr>
          <a:spLocks/>
        </xdr:cNvSpPr>
      </xdr:nvSpPr>
      <xdr:spPr>
        <a:xfrm>
          <a:off x="28060650" y="8486775"/>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114300</xdr:colOff>
      <xdr:row>28</xdr:row>
      <xdr:rowOff>123825</xdr:rowOff>
    </xdr:from>
    <xdr:to>
      <xdr:col>47</xdr:col>
      <xdr:colOff>371475</xdr:colOff>
      <xdr:row>28</xdr:row>
      <xdr:rowOff>123825</xdr:rowOff>
    </xdr:to>
    <xdr:sp>
      <xdr:nvSpPr>
        <xdr:cNvPr id="119" name="Line 295"/>
        <xdr:cNvSpPr>
          <a:spLocks/>
        </xdr:cNvSpPr>
      </xdr:nvSpPr>
      <xdr:spPr>
        <a:xfrm>
          <a:off x="30975300" y="7458075"/>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428625</xdr:colOff>
      <xdr:row>29</xdr:row>
      <xdr:rowOff>104775</xdr:rowOff>
    </xdr:from>
    <xdr:to>
      <xdr:col>47</xdr:col>
      <xdr:colOff>409575</xdr:colOff>
      <xdr:row>29</xdr:row>
      <xdr:rowOff>104775</xdr:rowOff>
    </xdr:to>
    <xdr:sp>
      <xdr:nvSpPr>
        <xdr:cNvPr id="120" name="Line 296"/>
        <xdr:cNvSpPr>
          <a:spLocks/>
        </xdr:cNvSpPr>
      </xdr:nvSpPr>
      <xdr:spPr>
        <a:xfrm>
          <a:off x="31289625" y="76581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438150</xdr:colOff>
      <xdr:row>31</xdr:row>
      <xdr:rowOff>66675</xdr:rowOff>
    </xdr:from>
    <xdr:to>
      <xdr:col>47</xdr:col>
      <xdr:colOff>476250</xdr:colOff>
      <xdr:row>31</xdr:row>
      <xdr:rowOff>66675</xdr:rowOff>
    </xdr:to>
    <xdr:sp>
      <xdr:nvSpPr>
        <xdr:cNvPr id="121" name="Line 297"/>
        <xdr:cNvSpPr>
          <a:spLocks/>
        </xdr:cNvSpPr>
      </xdr:nvSpPr>
      <xdr:spPr>
        <a:xfrm>
          <a:off x="31299150" y="7962900"/>
          <a:ext cx="140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34</xdr:row>
      <xdr:rowOff>114300</xdr:rowOff>
    </xdr:from>
    <xdr:to>
      <xdr:col>47</xdr:col>
      <xdr:colOff>495300</xdr:colOff>
      <xdr:row>34</xdr:row>
      <xdr:rowOff>114300</xdr:rowOff>
    </xdr:to>
    <xdr:sp>
      <xdr:nvSpPr>
        <xdr:cNvPr id="122" name="Line 298"/>
        <xdr:cNvSpPr>
          <a:spLocks/>
        </xdr:cNvSpPr>
      </xdr:nvSpPr>
      <xdr:spPr>
        <a:xfrm>
          <a:off x="30994350" y="8524875"/>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466725</xdr:colOff>
      <xdr:row>44</xdr:row>
      <xdr:rowOff>57150</xdr:rowOff>
    </xdr:from>
    <xdr:to>
      <xdr:col>45</xdr:col>
      <xdr:colOff>466725</xdr:colOff>
      <xdr:row>55</xdr:row>
      <xdr:rowOff>85725</xdr:rowOff>
    </xdr:to>
    <xdr:sp>
      <xdr:nvSpPr>
        <xdr:cNvPr id="123" name="Line 299"/>
        <xdr:cNvSpPr>
          <a:spLocks/>
        </xdr:cNvSpPr>
      </xdr:nvSpPr>
      <xdr:spPr>
        <a:xfrm>
          <a:off x="31327725" y="10229850"/>
          <a:ext cx="0" cy="1962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47</xdr:row>
      <xdr:rowOff>76200</xdr:rowOff>
    </xdr:from>
    <xdr:to>
      <xdr:col>45</xdr:col>
      <xdr:colOff>190500</xdr:colOff>
      <xdr:row>55</xdr:row>
      <xdr:rowOff>76200</xdr:rowOff>
    </xdr:to>
    <xdr:sp>
      <xdr:nvSpPr>
        <xdr:cNvPr id="124" name="Line 300"/>
        <xdr:cNvSpPr>
          <a:spLocks/>
        </xdr:cNvSpPr>
      </xdr:nvSpPr>
      <xdr:spPr>
        <a:xfrm>
          <a:off x="31051500" y="10763250"/>
          <a:ext cx="0"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200025</xdr:colOff>
      <xdr:row>47</xdr:row>
      <xdr:rowOff>133350</xdr:rowOff>
    </xdr:from>
    <xdr:to>
      <xdr:col>44</xdr:col>
      <xdr:colOff>200025</xdr:colOff>
      <xdr:row>55</xdr:row>
      <xdr:rowOff>76200</xdr:rowOff>
    </xdr:to>
    <xdr:sp>
      <xdr:nvSpPr>
        <xdr:cNvPr id="125" name="Line 301"/>
        <xdr:cNvSpPr>
          <a:spLocks/>
        </xdr:cNvSpPr>
      </xdr:nvSpPr>
      <xdr:spPr>
        <a:xfrm>
          <a:off x="30375225" y="10820400"/>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571500</xdr:colOff>
      <xdr:row>44</xdr:row>
      <xdr:rowOff>47625</xdr:rowOff>
    </xdr:from>
    <xdr:to>
      <xdr:col>43</xdr:col>
      <xdr:colOff>571500</xdr:colOff>
      <xdr:row>55</xdr:row>
      <xdr:rowOff>104775</xdr:rowOff>
    </xdr:to>
    <xdr:sp>
      <xdr:nvSpPr>
        <xdr:cNvPr id="126" name="Line 302"/>
        <xdr:cNvSpPr>
          <a:spLocks/>
        </xdr:cNvSpPr>
      </xdr:nvSpPr>
      <xdr:spPr>
        <a:xfrm>
          <a:off x="30060900" y="10220325"/>
          <a:ext cx="0" cy="199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600075</xdr:colOff>
      <xdr:row>38</xdr:row>
      <xdr:rowOff>85725</xdr:rowOff>
    </xdr:from>
    <xdr:to>
      <xdr:col>44</xdr:col>
      <xdr:colOff>180975</xdr:colOff>
      <xdr:row>41</xdr:row>
      <xdr:rowOff>95250</xdr:rowOff>
    </xdr:to>
    <xdr:sp>
      <xdr:nvSpPr>
        <xdr:cNvPr id="127" name="Line 303"/>
        <xdr:cNvSpPr>
          <a:spLocks/>
        </xdr:cNvSpPr>
      </xdr:nvSpPr>
      <xdr:spPr>
        <a:xfrm flipH="1" flipV="1">
          <a:off x="30089475" y="9182100"/>
          <a:ext cx="26670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276225</xdr:colOff>
      <xdr:row>39</xdr:row>
      <xdr:rowOff>104775</xdr:rowOff>
    </xdr:from>
    <xdr:to>
      <xdr:col>43</xdr:col>
      <xdr:colOff>571500</xdr:colOff>
      <xdr:row>42</xdr:row>
      <xdr:rowOff>104775</xdr:rowOff>
    </xdr:to>
    <xdr:sp>
      <xdr:nvSpPr>
        <xdr:cNvPr id="128" name="Line 304"/>
        <xdr:cNvSpPr>
          <a:spLocks/>
        </xdr:cNvSpPr>
      </xdr:nvSpPr>
      <xdr:spPr>
        <a:xfrm flipH="1" flipV="1">
          <a:off x="29765625" y="9420225"/>
          <a:ext cx="29527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24</xdr:row>
      <xdr:rowOff>142875</xdr:rowOff>
    </xdr:from>
    <xdr:to>
      <xdr:col>45</xdr:col>
      <xdr:colOff>133350</xdr:colOff>
      <xdr:row>28</xdr:row>
      <xdr:rowOff>104775</xdr:rowOff>
    </xdr:to>
    <xdr:sp>
      <xdr:nvSpPr>
        <xdr:cNvPr id="129" name="Line 305"/>
        <xdr:cNvSpPr>
          <a:spLocks/>
        </xdr:cNvSpPr>
      </xdr:nvSpPr>
      <xdr:spPr>
        <a:xfrm flipH="1" flipV="1">
          <a:off x="30337125" y="6791325"/>
          <a:ext cx="657225"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25</xdr:row>
      <xdr:rowOff>104775</xdr:rowOff>
    </xdr:from>
    <xdr:to>
      <xdr:col>45</xdr:col>
      <xdr:colOff>38100</xdr:colOff>
      <xdr:row>29</xdr:row>
      <xdr:rowOff>85725</xdr:rowOff>
    </xdr:to>
    <xdr:sp>
      <xdr:nvSpPr>
        <xdr:cNvPr id="130" name="Line 306"/>
        <xdr:cNvSpPr>
          <a:spLocks/>
        </xdr:cNvSpPr>
      </xdr:nvSpPr>
      <xdr:spPr>
        <a:xfrm flipH="1" flipV="1">
          <a:off x="30175200" y="6924675"/>
          <a:ext cx="72390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371475</xdr:colOff>
      <xdr:row>39</xdr:row>
      <xdr:rowOff>76200</xdr:rowOff>
    </xdr:from>
    <xdr:to>
      <xdr:col>44</xdr:col>
      <xdr:colOff>0</xdr:colOff>
      <xdr:row>40</xdr:row>
      <xdr:rowOff>85725</xdr:rowOff>
    </xdr:to>
    <xdr:sp>
      <xdr:nvSpPr>
        <xdr:cNvPr id="131" name="Line 307"/>
        <xdr:cNvSpPr>
          <a:spLocks/>
        </xdr:cNvSpPr>
      </xdr:nvSpPr>
      <xdr:spPr>
        <a:xfrm flipV="1">
          <a:off x="29860875" y="9391650"/>
          <a:ext cx="314325" cy="1809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428625</xdr:colOff>
      <xdr:row>27</xdr:row>
      <xdr:rowOff>19050</xdr:rowOff>
    </xdr:from>
    <xdr:to>
      <xdr:col>44</xdr:col>
      <xdr:colOff>571500</xdr:colOff>
      <xdr:row>28</xdr:row>
      <xdr:rowOff>9525</xdr:rowOff>
    </xdr:to>
    <xdr:sp>
      <xdr:nvSpPr>
        <xdr:cNvPr id="132" name="Line 308"/>
        <xdr:cNvSpPr>
          <a:spLocks/>
        </xdr:cNvSpPr>
      </xdr:nvSpPr>
      <xdr:spPr>
        <a:xfrm flipV="1">
          <a:off x="30603825" y="7181850"/>
          <a:ext cx="142875" cy="1619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352425</xdr:colOff>
      <xdr:row>28</xdr:row>
      <xdr:rowOff>123825</xdr:rowOff>
    </xdr:from>
    <xdr:to>
      <xdr:col>46</xdr:col>
      <xdr:colOff>352425</xdr:colOff>
      <xdr:row>29</xdr:row>
      <xdr:rowOff>123825</xdr:rowOff>
    </xdr:to>
    <xdr:sp>
      <xdr:nvSpPr>
        <xdr:cNvPr id="133" name="Line 309"/>
        <xdr:cNvSpPr>
          <a:spLocks/>
        </xdr:cNvSpPr>
      </xdr:nvSpPr>
      <xdr:spPr>
        <a:xfrm>
          <a:off x="31899225" y="7458075"/>
          <a:ext cx="0" cy="2190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161925</xdr:colOff>
      <xdr:row>29</xdr:row>
      <xdr:rowOff>85725</xdr:rowOff>
    </xdr:from>
    <xdr:to>
      <xdr:col>46</xdr:col>
      <xdr:colOff>161925</xdr:colOff>
      <xdr:row>31</xdr:row>
      <xdr:rowOff>85725</xdr:rowOff>
    </xdr:to>
    <xdr:sp>
      <xdr:nvSpPr>
        <xdr:cNvPr id="134" name="Line 310"/>
        <xdr:cNvSpPr>
          <a:spLocks/>
        </xdr:cNvSpPr>
      </xdr:nvSpPr>
      <xdr:spPr>
        <a:xfrm>
          <a:off x="31708725" y="7639050"/>
          <a:ext cx="0" cy="3429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371475</xdr:colOff>
      <xdr:row>31</xdr:row>
      <xdr:rowOff>76200</xdr:rowOff>
    </xdr:from>
    <xdr:to>
      <xdr:col>46</xdr:col>
      <xdr:colOff>371475</xdr:colOff>
      <xdr:row>34</xdr:row>
      <xdr:rowOff>114300</xdr:rowOff>
    </xdr:to>
    <xdr:sp>
      <xdr:nvSpPr>
        <xdr:cNvPr id="135" name="Line 311"/>
        <xdr:cNvSpPr>
          <a:spLocks/>
        </xdr:cNvSpPr>
      </xdr:nvSpPr>
      <xdr:spPr>
        <a:xfrm>
          <a:off x="31918275" y="7972425"/>
          <a:ext cx="0" cy="5524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209550</xdr:colOff>
      <xdr:row>28</xdr:row>
      <xdr:rowOff>123825</xdr:rowOff>
    </xdr:from>
    <xdr:to>
      <xdr:col>47</xdr:col>
      <xdr:colOff>209550</xdr:colOff>
      <xdr:row>34</xdr:row>
      <xdr:rowOff>123825</xdr:rowOff>
    </xdr:to>
    <xdr:sp>
      <xdr:nvSpPr>
        <xdr:cNvPr id="136" name="Line 313"/>
        <xdr:cNvSpPr>
          <a:spLocks/>
        </xdr:cNvSpPr>
      </xdr:nvSpPr>
      <xdr:spPr>
        <a:xfrm>
          <a:off x="32442150" y="7458075"/>
          <a:ext cx="0" cy="10763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49</xdr:row>
      <xdr:rowOff>0</xdr:rowOff>
    </xdr:from>
    <xdr:to>
      <xdr:col>45</xdr:col>
      <xdr:colOff>457200</xdr:colOff>
      <xdr:row>49</xdr:row>
      <xdr:rowOff>0</xdr:rowOff>
    </xdr:to>
    <xdr:sp>
      <xdr:nvSpPr>
        <xdr:cNvPr id="137" name="Line 314"/>
        <xdr:cNvSpPr>
          <a:spLocks/>
        </xdr:cNvSpPr>
      </xdr:nvSpPr>
      <xdr:spPr>
        <a:xfrm>
          <a:off x="31051500" y="11077575"/>
          <a:ext cx="2667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200025</xdr:colOff>
      <xdr:row>50</xdr:row>
      <xdr:rowOff>76200</xdr:rowOff>
    </xdr:from>
    <xdr:to>
      <xdr:col>45</xdr:col>
      <xdr:colOff>200025</xdr:colOff>
      <xdr:row>50</xdr:row>
      <xdr:rowOff>76200</xdr:rowOff>
    </xdr:to>
    <xdr:sp>
      <xdr:nvSpPr>
        <xdr:cNvPr id="138" name="Line 315"/>
        <xdr:cNvSpPr>
          <a:spLocks/>
        </xdr:cNvSpPr>
      </xdr:nvSpPr>
      <xdr:spPr>
        <a:xfrm>
          <a:off x="30375225" y="11325225"/>
          <a:ext cx="6858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571500</xdr:colOff>
      <xdr:row>49</xdr:row>
      <xdr:rowOff>76200</xdr:rowOff>
    </xdr:from>
    <xdr:to>
      <xdr:col>44</xdr:col>
      <xdr:colOff>200025</xdr:colOff>
      <xdr:row>49</xdr:row>
      <xdr:rowOff>76200</xdr:rowOff>
    </xdr:to>
    <xdr:sp>
      <xdr:nvSpPr>
        <xdr:cNvPr id="139" name="Line 316"/>
        <xdr:cNvSpPr>
          <a:spLocks/>
        </xdr:cNvSpPr>
      </xdr:nvSpPr>
      <xdr:spPr>
        <a:xfrm>
          <a:off x="30060900" y="11153775"/>
          <a:ext cx="3143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581025</xdr:colOff>
      <xdr:row>53</xdr:row>
      <xdr:rowOff>76200</xdr:rowOff>
    </xdr:from>
    <xdr:to>
      <xdr:col>45</xdr:col>
      <xdr:colOff>466725</xdr:colOff>
      <xdr:row>53</xdr:row>
      <xdr:rowOff>76200</xdr:rowOff>
    </xdr:to>
    <xdr:sp>
      <xdr:nvSpPr>
        <xdr:cNvPr id="140" name="Line 317"/>
        <xdr:cNvSpPr>
          <a:spLocks/>
        </xdr:cNvSpPr>
      </xdr:nvSpPr>
      <xdr:spPr>
        <a:xfrm>
          <a:off x="30070425" y="11839575"/>
          <a:ext cx="12573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371475</xdr:colOff>
      <xdr:row>48</xdr:row>
      <xdr:rowOff>76200</xdr:rowOff>
    </xdr:from>
    <xdr:ext cx="133350" cy="152400"/>
    <xdr:sp>
      <xdr:nvSpPr>
        <xdr:cNvPr id="141" name="Text Box 324"/>
        <xdr:cNvSpPr txBox="1">
          <a:spLocks noChangeArrowheads="1"/>
        </xdr:cNvSpPr>
      </xdr:nvSpPr>
      <xdr:spPr>
        <a:xfrm>
          <a:off x="27117675" y="10934700"/>
          <a:ext cx="1333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30</a:t>
          </a:r>
        </a:p>
      </xdr:txBody>
    </xdr:sp>
    <xdr:clientData/>
  </xdr:oneCellAnchor>
  <xdr:oneCellAnchor>
    <xdr:from>
      <xdr:col>34</xdr:col>
      <xdr:colOff>371475</xdr:colOff>
      <xdr:row>35</xdr:row>
      <xdr:rowOff>104775</xdr:rowOff>
    </xdr:from>
    <xdr:ext cx="133350" cy="285750"/>
    <xdr:sp>
      <xdr:nvSpPr>
        <xdr:cNvPr id="142" name="Text Box 325"/>
        <xdr:cNvSpPr txBox="1">
          <a:spLocks noChangeArrowheads="1"/>
        </xdr:cNvSpPr>
      </xdr:nvSpPr>
      <xdr:spPr>
        <a:xfrm>
          <a:off x="23688675" y="8686800"/>
          <a:ext cx="1333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25
</a:t>
          </a:r>
        </a:p>
      </xdr:txBody>
    </xdr:sp>
    <xdr:clientData/>
  </xdr:oneCellAnchor>
  <xdr:oneCellAnchor>
    <xdr:from>
      <xdr:col>33</xdr:col>
      <xdr:colOff>266700</xdr:colOff>
      <xdr:row>41</xdr:row>
      <xdr:rowOff>0</xdr:rowOff>
    </xdr:from>
    <xdr:ext cx="209550" cy="152400"/>
    <xdr:sp>
      <xdr:nvSpPr>
        <xdr:cNvPr id="143" name="Text Box 326"/>
        <xdr:cNvSpPr txBox="1">
          <a:spLocks noChangeArrowheads="1"/>
        </xdr:cNvSpPr>
      </xdr:nvSpPr>
      <xdr:spPr>
        <a:xfrm>
          <a:off x="22898100" y="965835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16.5</a:t>
          </a:r>
        </a:p>
      </xdr:txBody>
    </xdr:sp>
    <xdr:clientData/>
  </xdr:oneCellAnchor>
  <xdr:oneCellAnchor>
    <xdr:from>
      <xdr:col>33</xdr:col>
      <xdr:colOff>38100</xdr:colOff>
      <xdr:row>47</xdr:row>
      <xdr:rowOff>38100</xdr:rowOff>
    </xdr:from>
    <xdr:ext cx="209550" cy="152400"/>
    <xdr:sp>
      <xdr:nvSpPr>
        <xdr:cNvPr id="144" name="Text Box 327"/>
        <xdr:cNvSpPr txBox="1">
          <a:spLocks noChangeArrowheads="1"/>
        </xdr:cNvSpPr>
      </xdr:nvSpPr>
      <xdr:spPr>
        <a:xfrm>
          <a:off x="22669500" y="1072515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36.7</a:t>
          </a:r>
        </a:p>
      </xdr:txBody>
    </xdr:sp>
    <xdr:clientData/>
  </xdr:oneCellAnchor>
  <xdr:oneCellAnchor>
    <xdr:from>
      <xdr:col>32</xdr:col>
      <xdr:colOff>571500</xdr:colOff>
      <xdr:row>52</xdr:row>
      <xdr:rowOff>76200</xdr:rowOff>
    </xdr:from>
    <xdr:ext cx="228600" cy="285750"/>
    <xdr:sp>
      <xdr:nvSpPr>
        <xdr:cNvPr id="145" name="Text Box 328"/>
        <xdr:cNvSpPr txBox="1">
          <a:spLocks noChangeArrowheads="1"/>
        </xdr:cNvSpPr>
      </xdr:nvSpPr>
      <xdr:spPr>
        <a:xfrm>
          <a:off x="22517100" y="11668125"/>
          <a:ext cx="22860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18..0
</a:t>
          </a:r>
        </a:p>
      </xdr:txBody>
    </xdr:sp>
    <xdr:clientData/>
  </xdr:oneCellAnchor>
  <xdr:oneCellAnchor>
    <xdr:from>
      <xdr:col>34</xdr:col>
      <xdr:colOff>381000</xdr:colOff>
      <xdr:row>56</xdr:row>
      <xdr:rowOff>0</xdr:rowOff>
    </xdr:from>
    <xdr:ext cx="209550" cy="152400"/>
    <xdr:sp>
      <xdr:nvSpPr>
        <xdr:cNvPr id="146" name="Text Box 329"/>
        <xdr:cNvSpPr txBox="1">
          <a:spLocks noChangeArrowheads="1"/>
        </xdr:cNvSpPr>
      </xdr:nvSpPr>
      <xdr:spPr>
        <a:xfrm>
          <a:off x="23698200" y="1227772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30.7</a:t>
          </a:r>
        </a:p>
      </xdr:txBody>
    </xdr:sp>
    <xdr:clientData/>
  </xdr:oneCellAnchor>
  <xdr:oneCellAnchor>
    <xdr:from>
      <xdr:col>35</xdr:col>
      <xdr:colOff>647700</xdr:colOff>
      <xdr:row>56</xdr:row>
      <xdr:rowOff>142875</xdr:rowOff>
    </xdr:from>
    <xdr:ext cx="209550" cy="152400"/>
    <xdr:sp>
      <xdr:nvSpPr>
        <xdr:cNvPr id="147" name="Text Box 330"/>
        <xdr:cNvSpPr txBox="1">
          <a:spLocks noChangeArrowheads="1"/>
        </xdr:cNvSpPr>
      </xdr:nvSpPr>
      <xdr:spPr>
        <a:xfrm>
          <a:off x="24650700" y="1242060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21.7</a:t>
          </a:r>
        </a:p>
      </xdr:txBody>
    </xdr:sp>
    <xdr:clientData/>
  </xdr:oneCellAnchor>
  <xdr:oneCellAnchor>
    <xdr:from>
      <xdr:col>36</xdr:col>
      <xdr:colOff>571500</xdr:colOff>
      <xdr:row>55</xdr:row>
      <xdr:rowOff>104775</xdr:rowOff>
    </xdr:from>
    <xdr:ext cx="152400" cy="285750"/>
    <xdr:sp>
      <xdr:nvSpPr>
        <xdr:cNvPr id="148" name="Text Box 331"/>
        <xdr:cNvSpPr txBox="1">
          <a:spLocks noChangeArrowheads="1"/>
        </xdr:cNvSpPr>
      </xdr:nvSpPr>
      <xdr:spPr>
        <a:xfrm>
          <a:off x="25260300" y="12211050"/>
          <a:ext cx="15240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9.1
</a:t>
          </a:r>
        </a:p>
      </xdr:txBody>
    </xdr:sp>
    <xdr:clientData/>
  </xdr:oneCellAnchor>
  <xdr:oneCellAnchor>
    <xdr:from>
      <xdr:col>34</xdr:col>
      <xdr:colOff>647700</xdr:colOff>
      <xdr:row>53</xdr:row>
      <xdr:rowOff>0</xdr:rowOff>
    </xdr:from>
    <xdr:ext cx="209550" cy="152400"/>
    <xdr:sp>
      <xdr:nvSpPr>
        <xdr:cNvPr id="149" name="Text Box 332"/>
        <xdr:cNvSpPr txBox="1">
          <a:spLocks noChangeArrowheads="1"/>
        </xdr:cNvSpPr>
      </xdr:nvSpPr>
      <xdr:spPr>
        <a:xfrm>
          <a:off x="23964900" y="1176337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36.1</a:t>
          </a:r>
        </a:p>
      </xdr:txBody>
    </xdr:sp>
    <xdr:clientData/>
  </xdr:oneCellAnchor>
  <xdr:oneCellAnchor>
    <xdr:from>
      <xdr:col>34</xdr:col>
      <xdr:colOff>333375</xdr:colOff>
      <xdr:row>45</xdr:row>
      <xdr:rowOff>142875</xdr:rowOff>
    </xdr:from>
    <xdr:ext cx="209550" cy="152400"/>
    <xdr:sp>
      <xdr:nvSpPr>
        <xdr:cNvPr id="150" name="Text Box 333"/>
        <xdr:cNvSpPr txBox="1">
          <a:spLocks noChangeArrowheads="1"/>
        </xdr:cNvSpPr>
      </xdr:nvSpPr>
      <xdr:spPr>
        <a:xfrm>
          <a:off x="23650575" y="1048702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10.5</a:t>
          </a:r>
        </a:p>
      </xdr:txBody>
    </xdr:sp>
    <xdr:clientData/>
  </xdr:oneCellAnchor>
  <xdr:oneCellAnchor>
    <xdr:from>
      <xdr:col>38</xdr:col>
      <xdr:colOff>104775</xdr:colOff>
      <xdr:row>47</xdr:row>
      <xdr:rowOff>0</xdr:rowOff>
    </xdr:from>
    <xdr:ext cx="295275" cy="419100"/>
    <xdr:sp>
      <xdr:nvSpPr>
        <xdr:cNvPr id="151" name="Text Box 334"/>
        <xdr:cNvSpPr txBox="1">
          <a:spLocks noChangeArrowheads="1"/>
        </xdr:cNvSpPr>
      </xdr:nvSpPr>
      <xdr:spPr>
        <a:xfrm>
          <a:off x="26165175" y="10687050"/>
          <a:ext cx="295275" cy="4191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8</a:t>
          </a:r>
          <a:r>
            <a:rPr lang="en-US" cap="none" sz="800" b="0" i="0" u="none" baseline="0">
              <a:solidFill>
                <a:srgbClr val="000000"/>
              </a:solidFill>
              <a:latin typeface="ＭＳ Ｐゴシック"/>
              <a:ea typeface="ＭＳ Ｐゴシック"/>
              <a:cs typeface="ＭＳ Ｐゴシック"/>
            </a:rPr>
            <a:t>８．７
</a:t>
          </a:r>
          <a:r>
            <a:rPr lang="en-US" cap="none" sz="800" b="0" i="0" u="none" baseline="0">
              <a:solidFill>
                <a:srgbClr val="000000"/>
              </a:solidFill>
              <a:latin typeface="ＭＳ Ｐゴシック"/>
              <a:ea typeface="ＭＳ Ｐゴシック"/>
              <a:cs typeface="ＭＳ Ｐゴシック"/>
            </a:rPr>
            <a:t>
</a:t>
          </a:r>
        </a:p>
      </xdr:txBody>
    </xdr:sp>
    <xdr:clientData/>
  </xdr:oneCellAnchor>
  <xdr:oneCellAnchor>
    <xdr:from>
      <xdr:col>35</xdr:col>
      <xdr:colOff>190500</xdr:colOff>
      <xdr:row>60</xdr:row>
      <xdr:rowOff>142875</xdr:rowOff>
    </xdr:from>
    <xdr:ext cx="133350" cy="285750"/>
    <xdr:sp>
      <xdr:nvSpPr>
        <xdr:cNvPr id="152" name="Text Box 335"/>
        <xdr:cNvSpPr txBox="1">
          <a:spLocks noChangeArrowheads="1"/>
        </xdr:cNvSpPr>
      </xdr:nvSpPr>
      <xdr:spPr>
        <a:xfrm>
          <a:off x="24193500" y="13106400"/>
          <a:ext cx="1333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62
</a:t>
          </a:r>
        </a:p>
      </xdr:txBody>
    </xdr:sp>
    <xdr:clientData/>
  </xdr:oneCellAnchor>
  <xdr:oneCellAnchor>
    <xdr:from>
      <xdr:col>39</xdr:col>
      <xdr:colOff>228600</xdr:colOff>
      <xdr:row>38</xdr:row>
      <xdr:rowOff>142875</xdr:rowOff>
    </xdr:from>
    <xdr:ext cx="209550" cy="152400"/>
    <xdr:sp>
      <xdr:nvSpPr>
        <xdr:cNvPr id="153" name="Text Box 336"/>
        <xdr:cNvSpPr txBox="1">
          <a:spLocks noChangeArrowheads="1"/>
        </xdr:cNvSpPr>
      </xdr:nvSpPr>
      <xdr:spPr>
        <a:xfrm>
          <a:off x="26974800" y="923925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18.2</a:t>
          </a:r>
        </a:p>
      </xdr:txBody>
    </xdr:sp>
    <xdr:clientData/>
  </xdr:oneCellAnchor>
  <xdr:oneCellAnchor>
    <xdr:from>
      <xdr:col>40</xdr:col>
      <xdr:colOff>228600</xdr:colOff>
      <xdr:row>38</xdr:row>
      <xdr:rowOff>142875</xdr:rowOff>
    </xdr:from>
    <xdr:ext cx="209550" cy="152400"/>
    <xdr:sp>
      <xdr:nvSpPr>
        <xdr:cNvPr id="154" name="Text Box 337"/>
        <xdr:cNvSpPr txBox="1">
          <a:spLocks noChangeArrowheads="1"/>
        </xdr:cNvSpPr>
      </xdr:nvSpPr>
      <xdr:spPr>
        <a:xfrm>
          <a:off x="27660600" y="923925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18.2</a:t>
          </a:r>
        </a:p>
      </xdr:txBody>
    </xdr:sp>
    <xdr:clientData/>
  </xdr:oneCellAnchor>
  <xdr:oneCellAnchor>
    <xdr:from>
      <xdr:col>41</xdr:col>
      <xdr:colOff>228600</xdr:colOff>
      <xdr:row>31</xdr:row>
      <xdr:rowOff>142875</xdr:rowOff>
    </xdr:from>
    <xdr:ext cx="133350" cy="152400"/>
    <xdr:sp>
      <xdr:nvSpPr>
        <xdr:cNvPr id="155" name="Text Box 338"/>
        <xdr:cNvSpPr txBox="1">
          <a:spLocks noChangeArrowheads="1"/>
        </xdr:cNvSpPr>
      </xdr:nvSpPr>
      <xdr:spPr>
        <a:xfrm>
          <a:off x="28346400" y="8039100"/>
          <a:ext cx="1333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26</a:t>
          </a:r>
        </a:p>
      </xdr:txBody>
    </xdr:sp>
    <xdr:clientData/>
  </xdr:oneCellAnchor>
  <xdr:oneCellAnchor>
    <xdr:from>
      <xdr:col>41</xdr:col>
      <xdr:colOff>180975</xdr:colOff>
      <xdr:row>28</xdr:row>
      <xdr:rowOff>0</xdr:rowOff>
    </xdr:from>
    <xdr:ext cx="95250" cy="200025"/>
    <xdr:sp>
      <xdr:nvSpPr>
        <xdr:cNvPr id="156" name="Text Box 339"/>
        <xdr:cNvSpPr txBox="1">
          <a:spLocks noChangeArrowheads="1"/>
        </xdr:cNvSpPr>
      </xdr:nvSpPr>
      <xdr:spPr>
        <a:xfrm>
          <a:off x="28298775" y="73342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42</xdr:col>
      <xdr:colOff>180975</xdr:colOff>
      <xdr:row>30</xdr:row>
      <xdr:rowOff>38100</xdr:rowOff>
    </xdr:from>
    <xdr:ext cx="209550" cy="152400"/>
    <xdr:sp>
      <xdr:nvSpPr>
        <xdr:cNvPr id="157" name="Text Box 340"/>
        <xdr:cNvSpPr txBox="1">
          <a:spLocks noChangeArrowheads="1"/>
        </xdr:cNvSpPr>
      </xdr:nvSpPr>
      <xdr:spPr>
        <a:xfrm>
          <a:off x="28984575" y="776287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36.5</a:t>
          </a:r>
        </a:p>
      </xdr:txBody>
    </xdr:sp>
    <xdr:clientData/>
  </xdr:oneCellAnchor>
  <xdr:oneCellAnchor>
    <xdr:from>
      <xdr:col>43</xdr:col>
      <xdr:colOff>371475</xdr:colOff>
      <xdr:row>38</xdr:row>
      <xdr:rowOff>180975</xdr:rowOff>
    </xdr:from>
    <xdr:ext cx="209550" cy="152400"/>
    <xdr:sp>
      <xdr:nvSpPr>
        <xdr:cNvPr id="158" name="Text Box 341"/>
        <xdr:cNvSpPr txBox="1">
          <a:spLocks noChangeArrowheads="1"/>
        </xdr:cNvSpPr>
      </xdr:nvSpPr>
      <xdr:spPr>
        <a:xfrm>
          <a:off x="29860875" y="927735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10.4</a:t>
          </a:r>
        </a:p>
      </xdr:txBody>
    </xdr:sp>
    <xdr:clientData/>
  </xdr:oneCellAnchor>
  <xdr:oneCellAnchor>
    <xdr:from>
      <xdr:col>43</xdr:col>
      <xdr:colOff>609600</xdr:colOff>
      <xdr:row>48</xdr:row>
      <xdr:rowOff>76200</xdr:rowOff>
    </xdr:from>
    <xdr:ext cx="76200" cy="285750"/>
    <xdr:sp>
      <xdr:nvSpPr>
        <xdr:cNvPr id="159" name="Text Box 342"/>
        <xdr:cNvSpPr txBox="1">
          <a:spLocks noChangeArrowheads="1"/>
        </xdr:cNvSpPr>
      </xdr:nvSpPr>
      <xdr:spPr>
        <a:xfrm>
          <a:off x="30099000" y="10934700"/>
          <a:ext cx="7620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9
</a:t>
          </a:r>
        </a:p>
      </xdr:txBody>
    </xdr:sp>
    <xdr:clientData/>
  </xdr:oneCellAnchor>
  <xdr:oneCellAnchor>
    <xdr:from>
      <xdr:col>44</xdr:col>
      <xdr:colOff>381000</xdr:colOff>
      <xdr:row>49</xdr:row>
      <xdr:rowOff>76200</xdr:rowOff>
    </xdr:from>
    <xdr:ext cx="133350" cy="285750"/>
    <xdr:sp>
      <xdr:nvSpPr>
        <xdr:cNvPr id="160" name="Text Box 343"/>
        <xdr:cNvSpPr txBox="1">
          <a:spLocks noChangeArrowheads="1"/>
        </xdr:cNvSpPr>
      </xdr:nvSpPr>
      <xdr:spPr>
        <a:xfrm>
          <a:off x="30556200" y="11153775"/>
          <a:ext cx="1333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18
</a:t>
          </a:r>
        </a:p>
      </xdr:txBody>
    </xdr:sp>
    <xdr:clientData/>
  </xdr:oneCellAnchor>
  <xdr:oneCellAnchor>
    <xdr:from>
      <xdr:col>45</xdr:col>
      <xdr:colOff>228600</xdr:colOff>
      <xdr:row>48</xdr:row>
      <xdr:rowOff>0</xdr:rowOff>
    </xdr:from>
    <xdr:ext cx="76200" cy="285750"/>
    <xdr:sp>
      <xdr:nvSpPr>
        <xdr:cNvPr id="161" name="Text Box 344"/>
        <xdr:cNvSpPr txBox="1">
          <a:spLocks noChangeArrowheads="1"/>
        </xdr:cNvSpPr>
      </xdr:nvSpPr>
      <xdr:spPr>
        <a:xfrm>
          <a:off x="31089600" y="10858500"/>
          <a:ext cx="7620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9
</a:t>
          </a:r>
        </a:p>
      </xdr:txBody>
    </xdr:sp>
    <xdr:clientData/>
  </xdr:oneCellAnchor>
  <xdr:oneCellAnchor>
    <xdr:from>
      <xdr:col>45</xdr:col>
      <xdr:colOff>190500</xdr:colOff>
      <xdr:row>43</xdr:row>
      <xdr:rowOff>38100</xdr:rowOff>
    </xdr:from>
    <xdr:ext cx="190500" cy="152400"/>
    <xdr:sp>
      <xdr:nvSpPr>
        <xdr:cNvPr id="162" name="Text Box 345"/>
        <xdr:cNvSpPr txBox="1">
          <a:spLocks noChangeArrowheads="1"/>
        </xdr:cNvSpPr>
      </xdr:nvSpPr>
      <xdr:spPr>
        <a:xfrm>
          <a:off x="31051500" y="10039350"/>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30</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44</xdr:col>
      <xdr:colOff>485775</xdr:colOff>
      <xdr:row>41</xdr:row>
      <xdr:rowOff>0</xdr:rowOff>
    </xdr:from>
    <xdr:ext cx="228600" cy="152400"/>
    <xdr:sp>
      <xdr:nvSpPr>
        <xdr:cNvPr id="163" name="Text Box 346"/>
        <xdr:cNvSpPr txBox="1">
          <a:spLocks noChangeArrowheads="1"/>
        </xdr:cNvSpPr>
      </xdr:nvSpPr>
      <xdr:spPr>
        <a:xfrm>
          <a:off x="30660975" y="96583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６０゜</a:t>
          </a:r>
        </a:p>
      </xdr:txBody>
    </xdr:sp>
    <xdr:clientData/>
  </xdr:oneCellAnchor>
  <xdr:oneCellAnchor>
    <xdr:from>
      <xdr:col>44</xdr:col>
      <xdr:colOff>142875</xdr:colOff>
      <xdr:row>43</xdr:row>
      <xdr:rowOff>0</xdr:rowOff>
    </xdr:from>
    <xdr:ext cx="190500" cy="152400"/>
    <xdr:sp>
      <xdr:nvSpPr>
        <xdr:cNvPr id="164" name="Text Box 347"/>
        <xdr:cNvSpPr txBox="1">
          <a:spLocks noChangeArrowheads="1"/>
        </xdr:cNvSpPr>
      </xdr:nvSpPr>
      <xdr:spPr>
        <a:xfrm>
          <a:off x="30318075" y="10001250"/>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90</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457200</xdr:colOff>
      <xdr:row>39</xdr:row>
      <xdr:rowOff>0</xdr:rowOff>
    </xdr:from>
    <xdr:ext cx="190500" cy="152400"/>
    <xdr:sp>
      <xdr:nvSpPr>
        <xdr:cNvPr id="165" name="Text Box 348"/>
        <xdr:cNvSpPr txBox="1">
          <a:spLocks noChangeArrowheads="1"/>
        </xdr:cNvSpPr>
      </xdr:nvSpPr>
      <xdr:spPr>
        <a:xfrm>
          <a:off x="24460200" y="9315450"/>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120</a:t>
          </a:r>
        </a:p>
      </xdr:txBody>
    </xdr:sp>
    <xdr:clientData/>
  </xdr:oneCellAnchor>
  <xdr:oneCellAnchor>
    <xdr:from>
      <xdr:col>34</xdr:col>
      <xdr:colOff>561975</xdr:colOff>
      <xdr:row>40</xdr:row>
      <xdr:rowOff>142875</xdr:rowOff>
    </xdr:from>
    <xdr:ext cx="190500" cy="152400"/>
    <xdr:sp>
      <xdr:nvSpPr>
        <xdr:cNvPr id="166" name="Text Box 349"/>
        <xdr:cNvSpPr txBox="1">
          <a:spLocks noChangeArrowheads="1"/>
        </xdr:cNvSpPr>
      </xdr:nvSpPr>
      <xdr:spPr>
        <a:xfrm>
          <a:off x="23879175" y="9629775"/>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120</a:t>
          </a:r>
        </a:p>
      </xdr:txBody>
    </xdr:sp>
    <xdr:clientData/>
  </xdr:oneCellAnchor>
  <xdr:oneCellAnchor>
    <xdr:from>
      <xdr:col>33</xdr:col>
      <xdr:colOff>647700</xdr:colOff>
      <xdr:row>42</xdr:row>
      <xdr:rowOff>0</xdr:rowOff>
    </xdr:from>
    <xdr:ext cx="190500" cy="152400"/>
    <xdr:sp>
      <xdr:nvSpPr>
        <xdr:cNvPr id="167" name="Text Box 350"/>
        <xdr:cNvSpPr txBox="1">
          <a:spLocks noChangeArrowheads="1"/>
        </xdr:cNvSpPr>
      </xdr:nvSpPr>
      <xdr:spPr>
        <a:xfrm>
          <a:off x="23279100" y="9829800"/>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120</a:t>
          </a:r>
        </a:p>
      </xdr:txBody>
    </xdr:sp>
    <xdr:clientData/>
  </xdr:oneCellAnchor>
  <xdr:oneCellAnchor>
    <xdr:from>
      <xdr:col>44</xdr:col>
      <xdr:colOff>142875</xdr:colOff>
      <xdr:row>25</xdr:row>
      <xdr:rowOff>76200</xdr:rowOff>
    </xdr:from>
    <xdr:ext cx="76200" cy="285750"/>
    <xdr:sp>
      <xdr:nvSpPr>
        <xdr:cNvPr id="168" name="Text Box 351"/>
        <xdr:cNvSpPr txBox="1">
          <a:spLocks noChangeArrowheads="1"/>
        </xdr:cNvSpPr>
      </xdr:nvSpPr>
      <xdr:spPr>
        <a:xfrm>
          <a:off x="30318075" y="6896100"/>
          <a:ext cx="7620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6
</a:t>
          </a:r>
        </a:p>
      </xdr:txBody>
    </xdr:sp>
    <xdr:clientData/>
  </xdr:oneCellAnchor>
  <xdr:oneCellAnchor>
    <xdr:from>
      <xdr:col>46</xdr:col>
      <xdr:colOff>228600</xdr:colOff>
      <xdr:row>30</xdr:row>
      <xdr:rowOff>76200</xdr:rowOff>
    </xdr:from>
    <xdr:ext cx="133350" cy="152400"/>
    <xdr:sp>
      <xdr:nvSpPr>
        <xdr:cNvPr id="169" name="Text Box 352"/>
        <xdr:cNvSpPr txBox="1">
          <a:spLocks noChangeArrowheads="1"/>
        </xdr:cNvSpPr>
      </xdr:nvSpPr>
      <xdr:spPr>
        <a:xfrm>
          <a:off x="31775400" y="7800975"/>
          <a:ext cx="1333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10</a:t>
          </a:r>
        </a:p>
      </xdr:txBody>
    </xdr:sp>
    <xdr:clientData/>
  </xdr:oneCellAnchor>
  <xdr:oneCellAnchor>
    <xdr:from>
      <xdr:col>46</xdr:col>
      <xdr:colOff>419100</xdr:colOff>
      <xdr:row>28</xdr:row>
      <xdr:rowOff>142875</xdr:rowOff>
    </xdr:from>
    <xdr:ext cx="209550" cy="152400"/>
    <xdr:sp>
      <xdr:nvSpPr>
        <xdr:cNvPr id="170" name="Text Box 353"/>
        <xdr:cNvSpPr txBox="1">
          <a:spLocks noChangeArrowheads="1"/>
        </xdr:cNvSpPr>
      </xdr:nvSpPr>
      <xdr:spPr>
        <a:xfrm>
          <a:off x="31965900" y="747712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5.25</a:t>
          </a:r>
        </a:p>
      </xdr:txBody>
    </xdr:sp>
    <xdr:clientData/>
  </xdr:oneCellAnchor>
  <xdr:oneCellAnchor>
    <xdr:from>
      <xdr:col>46</xdr:col>
      <xdr:colOff>419100</xdr:colOff>
      <xdr:row>32</xdr:row>
      <xdr:rowOff>76200</xdr:rowOff>
    </xdr:from>
    <xdr:ext cx="209550" cy="152400"/>
    <xdr:sp>
      <xdr:nvSpPr>
        <xdr:cNvPr id="171" name="Text Box 354"/>
        <xdr:cNvSpPr txBox="1">
          <a:spLocks noChangeArrowheads="1"/>
        </xdr:cNvSpPr>
      </xdr:nvSpPr>
      <xdr:spPr>
        <a:xfrm>
          <a:off x="31965900" y="814387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15.3</a:t>
          </a:r>
        </a:p>
      </xdr:txBody>
    </xdr:sp>
    <xdr:clientData/>
  </xdr:oneCellAnchor>
  <xdr:oneCellAnchor>
    <xdr:from>
      <xdr:col>47</xdr:col>
      <xdr:colOff>266700</xdr:colOff>
      <xdr:row>32</xdr:row>
      <xdr:rowOff>0</xdr:rowOff>
    </xdr:from>
    <xdr:ext cx="209550" cy="152400"/>
    <xdr:sp>
      <xdr:nvSpPr>
        <xdr:cNvPr id="172" name="Text Box 355"/>
        <xdr:cNvSpPr txBox="1">
          <a:spLocks noChangeArrowheads="1"/>
        </xdr:cNvSpPr>
      </xdr:nvSpPr>
      <xdr:spPr>
        <a:xfrm>
          <a:off x="32499300" y="806767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30.5</a:t>
          </a:r>
        </a:p>
      </xdr:txBody>
    </xdr:sp>
    <xdr:clientData/>
  </xdr:oneCellAnchor>
  <xdr:twoCellAnchor>
    <xdr:from>
      <xdr:col>41</xdr:col>
      <xdr:colOff>419100</xdr:colOff>
      <xdr:row>27</xdr:row>
      <xdr:rowOff>76200</xdr:rowOff>
    </xdr:from>
    <xdr:to>
      <xdr:col>41</xdr:col>
      <xdr:colOff>419100</xdr:colOff>
      <xdr:row>29</xdr:row>
      <xdr:rowOff>57150</xdr:rowOff>
    </xdr:to>
    <xdr:sp>
      <xdr:nvSpPr>
        <xdr:cNvPr id="173" name="Line 356"/>
        <xdr:cNvSpPr>
          <a:spLocks/>
        </xdr:cNvSpPr>
      </xdr:nvSpPr>
      <xdr:spPr>
        <a:xfrm>
          <a:off x="28536900" y="7239000"/>
          <a:ext cx="0" cy="3714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581025</xdr:colOff>
      <xdr:row>29</xdr:row>
      <xdr:rowOff>57150</xdr:rowOff>
    </xdr:from>
    <xdr:to>
      <xdr:col>41</xdr:col>
      <xdr:colOff>581025</xdr:colOff>
      <xdr:row>34</xdr:row>
      <xdr:rowOff>95250</xdr:rowOff>
    </xdr:to>
    <xdr:sp>
      <xdr:nvSpPr>
        <xdr:cNvPr id="174" name="Line 357"/>
        <xdr:cNvSpPr>
          <a:spLocks/>
        </xdr:cNvSpPr>
      </xdr:nvSpPr>
      <xdr:spPr>
        <a:xfrm>
          <a:off x="28698825" y="7610475"/>
          <a:ext cx="0" cy="8953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409575</xdr:colOff>
      <xdr:row>27</xdr:row>
      <xdr:rowOff>47625</xdr:rowOff>
    </xdr:from>
    <xdr:to>
      <xdr:col>42</xdr:col>
      <xdr:colOff>409575</xdr:colOff>
      <xdr:row>34</xdr:row>
      <xdr:rowOff>76200</xdr:rowOff>
    </xdr:to>
    <xdr:sp>
      <xdr:nvSpPr>
        <xdr:cNvPr id="175" name="Line 358"/>
        <xdr:cNvSpPr>
          <a:spLocks/>
        </xdr:cNvSpPr>
      </xdr:nvSpPr>
      <xdr:spPr>
        <a:xfrm flipV="1">
          <a:off x="29213175" y="7210425"/>
          <a:ext cx="0" cy="12763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37</xdr:row>
      <xdr:rowOff>47625</xdr:rowOff>
    </xdr:from>
    <xdr:to>
      <xdr:col>39</xdr:col>
      <xdr:colOff>676275</xdr:colOff>
      <xdr:row>37</xdr:row>
      <xdr:rowOff>47625</xdr:rowOff>
    </xdr:to>
    <xdr:sp>
      <xdr:nvSpPr>
        <xdr:cNvPr id="176" name="Line 359"/>
        <xdr:cNvSpPr>
          <a:spLocks/>
        </xdr:cNvSpPr>
      </xdr:nvSpPr>
      <xdr:spPr>
        <a:xfrm>
          <a:off x="26755725" y="8972550"/>
          <a:ext cx="6667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666750</xdr:colOff>
      <xdr:row>38</xdr:row>
      <xdr:rowOff>47625</xdr:rowOff>
    </xdr:from>
    <xdr:to>
      <xdr:col>40</xdr:col>
      <xdr:colOff>628650</xdr:colOff>
      <xdr:row>38</xdr:row>
      <xdr:rowOff>47625</xdr:rowOff>
    </xdr:to>
    <xdr:sp>
      <xdr:nvSpPr>
        <xdr:cNvPr id="177" name="Line 360"/>
        <xdr:cNvSpPr>
          <a:spLocks/>
        </xdr:cNvSpPr>
      </xdr:nvSpPr>
      <xdr:spPr>
        <a:xfrm>
          <a:off x="27412950" y="9144000"/>
          <a:ext cx="6477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39</xdr:row>
      <xdr:rowOff>152400</xdr:rowOff>
    </xdr:from>
    <xdr:to>
      <xdr:col>40</xdr:col>
      <xdr:colOff>657225</xdr:colOff>
      <xdr:row>39</xdr:row>
      <xdr:rowOff>152400</xdr:rowOff>
    </xdr:to>
    <xdr:sp>
      <xdr:nvSpPr>
        <xdr:cNvPr id="178" name="Line 361"/>
        <xdr:cNvSpPr>
          <a:spLocks/>
        </xdr:cNvSpPr>
      </xdr:nvSpPr>
      <xdr:spPr>
        <a:xfrm>
          <a:off x="26746200" y="9467850"/>
          <a:ext cx="13430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43</xdr:row>
      <xdr:rowOff>28575</xdr:rowOff>
    </xdr:from>
    <xdr:to>
      <xdr:col>33</xdr:col>
      <xdr:colOff>180975</xdr:colOff>
      <xdr:row>44</xdr:row>
      <xdr:rowOff>85725</xdr:rowOff>
    </xdr:to>
    <xdr:sp>
      <xdr:nvSpPr>
        <xdr:cNvPr id="179" name="Line 362"/>
        <xdr:cNvSpPr>
          <a:spLocks/>
        </xdr:cNvSpPr>
      </xdr:nvSpPr>
      <xdr:spPr>
        <a:xfrm>
          <a:off x="22812375" y="10029825"/>
          <a:ext cx="0" cy="2286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609600</xdr:colOff>
      <xdr:row>43</xdr:row>
      <xdr:rowOff>76200</xdr:rowOff>
    </xdr:from>
    <xdr:ext cx="209550" cy="152400"/>
    <xdr:sp>
      <xdr:nvSpPr>
        <xdr:cNvPr id="180" name="Text Box 363"/>
        <xdr:cNvSpPr txBox="1">
          <a:spLocks noChangeArrowheads="1"/>
        </xdr:cNvSpPr>
      </xdr:nvSpPr>
      <xdr:spPr>
        <a:xfrm>
          <a:off x="22555200" y="1007745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5.25</a:t>
          </a:r>
        </a:p>
      </xdr:txBody>
    </xdr:sp>
    <xdr:clientData/>
  </xdr:oneCellAnchor>
  <xdr:twoCellAnchor>
    <xdr:from>
      <xdr:col>39</xdr:col>
      <xdr:colOff>295275</xdr:colOff>
      <xdr:row>23</xdr:row>
      <xdr:rowOff>123825</xdr:rowOff>
    </xdr:from>
    <xdr:to>
      <xdr:col>40</xdr:col>
      <xdr:colOff>0</xdr:colOff>
      <xdr:row>27</xdr:row>
      <xdr:rowOff>57150</xdr:rowOff>
    </xdr:to>
    <xdr:sp>
      <xdr:nvSpPr>
        <xdr:cNvPr id="181" name="Line 364"/>
        <xdr:cNvSpPr>
          <a:spLocks/>
        </xdr:cNvSpPr>
      </xdr:nvSpPr>
      <xdr:spPr>
        <a:xfrm flipH="1" flipV="1">
          <a:off x="27041475" y="6600825"/>
          <a:ext cx="3905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304800</xdr:colOff>
      <xdr:row>25</xdr:row>
      <xdr:rowOff>57150</xdr:rowOff>
    </xdr:from>
    <xdr:to>
      <xdr:col>39</xdr:col>
      <xdr:colOff>38100</xdr:colOff>
      <xdr:row>29</xdr:row>
      <xdr:rowOff>57150</xdr:rowOff>
    </xdr:to>
    <xdr:sp>
      <xdr:nvSpPr>
        <xdr:cNvPr id="182" name="Line 365"/>
        <xdr:cNvSpPr>
          <a:spLocks/>
        </xdr:cNvSpPr>
      </xdr:nvSpPr>
      <xdr:spPr>
        <a:xfrm flipH="1" flipV="1">
          <a:off x="26365200" y="6877050"/>
          <a:ext cx="41910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552450</xdr:colOff>
      <xdr:row>25</xdr:row>
      <xdr:rowOff>123825</xdr:rowOff>
    </xdr:from>
    <xdr:to>
      <xdr:col>39</xdr:col>
      <xdr:colOff>476250</xdr:colOff>
      <xdr:row>27</xdr:row>
      <xdr:rowOff>133350</xdr:rowOff>
    </xdr:to>
    <xdr:sp>
      <xdr:nvSpPr>
        <xdr:cNvPr id="183" name="Line 366"/>
        <xdr:cNvSpPr>
          <a:spLocks/>
        </xdr:cNvSpPr>
      </xdr:nvSpPr>
      <xdr:spPr>
        <a:xfrm flipV="1">
          <a:off x="26612850" y="6943725"/>
          <a:ext cx="609600" cy="3524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609600</xdr:colOff>
      <xdr:row>26</xdr:row>
      <xdr:rowOff>0</xdr:rowOff>
    </xdr:from>
    <xdr:ext cx="133350" cy="285750"/>
    <xdr:sp>
      <xdr:nvSpPr>
        <xdr:cNvPr id="184" name="Text Box 367"/>
        <xdr:cNvSpPr txBox="1">
          <a:spLocks noChangeArrowheads="1"/>
        </xdr:cNvSpPr>
      </xdr:nvSpPr>
      <xdr:spPr>
        <a:xfrm>
          <a:off x="26670000" y="6991350"/>
          <a:ext cx="1333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21
</a:t>
          </a:r>
        </a:p>
      </xdr:txBody>
    </xdr:sp>
    <xdr:clientData/>
  </xdr:oneCellAnchor>
  <xdr:oneCellAnchor>
    <xdr:from>
      <xdr:col>41</xdr:col>
      <xdr:colOff>142875</xdr:colOff>
      <xdr:row>28</xdr:row>
      <xdr:rowOff>0</xdr:rowOff>
    </xdr:from>
    <xdr:ext cx="209550" cy="285750"/>
    <xdr:sp>
      <xdr:nvSpPr>
        <xdr:cNvPr id="185" name="Text Box 368"/>
        <xdr:cNvSpPr txBox="1">
          <a:spLocks noChangeArrowheads="1"/>
        </xdr:cNvSpPr>
      </xdr:nvSpPr>
      <xdr:spPr>
        <a:xfrm>
          <a:off x="28260675" y="7334250"/>
          <a:ext cx="2095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10.5
</a:t>
          </a:r>
        </a:p>
      </xdr:txBody>
    </xdr:sp>
    <xdr:clientData/>
  </xdr:oneCellAnchor>
  <xdr:oneCellAnchor>
    <xdr:from>
      <xdr:col>39</xdr:col>
      <xdr:colOff>571500</xdr:colOff>
      <xdr:row>40</xdr:row>
      <xdr:rowOff>142875</xdr:rowOff>
    </xdr:from>
    <xdr:ext cx="209550" cy="285750"/>
    <xdr:sp>
      <xdr:nvSpPr>
        <xdr:cNvPr id="186" name="Text Box 369"/>
        <xdr:cNvSpPr txBox="1">
          <a:spLocks noChangeArrowheads="1"/>
        </xdr:cNvSpPr>
      </xdr:nvSpPr>
      <xdr:spPr>
        <a:xfrm>
          <a:off x="27317700" y="9629775"/>
          <a:ext cx="2095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36.4
</a:t>
          </a:r>
        </a:p>
      </xdr:txBody>
    </xdr:sp>
    <xdr:clientData/>
  </xdr:oneCellAnchor>
  <xdr:twoCellAnchor>
    <xdr:from>
      <xdr:col>45</xdr:col>
      <xdr:colOff>85725</xdr:colOff>
      <xdr:row>42</xdr:row>
      <xdr:rowOff>95250</xdr:rowOff>
    </xdr:from>
    <xdr:to>
      <xdr:col>45</xdr:col>
      <xdr:colOff>85725</xdr:colOff>
      <xdr:row>44</xdr:row>
      <xdr:rowOff>9525</xdr:rowOff>
    </xdr:to>
    <xdr:sp>
      <xdr:nvSpPr>
        <xdr:cNvPr id="187" name="Line 370"/>
        <xdr:cNvSpPr>
          <a:spLocks/>
        </xdr:cNvSpPr>
      </xdr:nvSpPr>
      <xdr:spPr>
        <a:xfrm>
          <a:off x="30946725" y="992505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333375</xdr:colOff>
      <xdr:row>42</xdr:row>
      <xdr:rowOff>104775</xdr:rowOff>
    </xdr:from>
    <xdr:to>
      <xdr:col>44</xdr:col>
      <xdr:colOff>333375</xdr:colOff>
      <xdr:row>43</xdr:row>
      <xdr:rowOff>152400</xdr:rowOff>
    </xdr:to>
    <xdr:sp>
      <xdr:nvSpPr>
        <xdr:cNvPr id="188" name="Line 372"/>
        <xdr:cNvSpPr>
          <a:spLocks/>
        </xdr:cNvSpPr>
      </xdr:nvSpPr>
      <xdr:spPr>
        <a:xfrm>
          <a:off x="30508575" y="9934575"/>
          <a:ext cx="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333375</xdr:colOff>
      <xdr:row>43</xdr:row>
      <xdr:rowOff>38100</xdr:rowOff>
    </xdr:from>
    <xdr:to>
      <xdr:col>45</xdr:col>
      <xdr:colOff>76200</xdr:colOff>
      <xdr:row>43</xdr:row>
      <xdr:rowOff>38100</xdr:rowOff>
    </xdr:to>
    <xdr:sp>
      <xdr:nvSpPr>
        <xdr:cNvPr id="189" name="Line 373"/>
        <xdr:cNvSpPr>
          <a:spLocks/>
        </xdr:cNvSpPr>
      </xdr:nvSpPr>
      <xdr:spPr>
        <a:xfrm>
          <a:off x="30508575" y="10039350"/>
          <a:ext cx="428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485775</xdr:colOff>
      <xdr:row>43</xdr:row>
      <xdr:rowOff>76200</xdr:rowOff>
    </xdr:from>
    <xdr:ext cx="314325" cy="152400"/>
    <xdr:sp>
      <xdr:nvSpPr>
        <xdr:cNvPr id="190" name="Text Box 374"/>
        <xdr:cNvSpPr txBox="1">
          <a:spLocks noChangeArrowheads="1"/>
        </xdr:cNvSpPr>
      </xdr:nvSpPr>
      <xdr:spPr>
        <a:xfrm>
          <a:off x="30660975" y="10077450"/>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１２．５</a:t>
          </a:r>
        </a:p>
      </xdr:txBody>
    </xdr:sp>
    <xdr:clientData/>
  </xdr:oneCellAnchor>
  <xdr:oneCellAnchor>
    <xdr:from>
      <xdr:col>44</xdr:col>
      <xdr:colOff>333375</xdr:colOff>
      <xdr:row>52</xdr:row>
      <xdr:rowOff>76200</xdr:rowOff>
    </xdr:from>
    <xdr:ext cx="133350" cy="152400"/>
    <xdr:sp>
      <xdr:nvSpPr>
        <xdr:cNvPr id="191" name="Text Box 375"/>
        <xdr:cNvSpPr txBox="1">
          <a:spLocks noChangeArrowheads="1"/>
        </xdr:cNvSpPr>
      </xdr:nvSpPr>
      <xdr:spPr>
        <a:xfrm>
          <a:off x="30508575" y="11668125"/>
          <a:ext cx="1333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36</a:t>
          </a:r>
        </a:p>
      </xdr:txBody>
    </xdr:sp>
    <xdr:clientData/>
  </xdr:oneCellAnchor>
  <xdr:twoCellAnchor>
    <xdr:from>
      <xdr:col>34</xdr:col>
      <xdr:colOff>9525</xdr:colOff>
      <xdr:row>37</xdr:row>
      <xdr:rowOff>114300</xdr:rowOff>
    </xdr:from>
    <xdr:to>
      <xdr:col>37</xdr:col>
      <xdr:colOff>180975</xdr:colOff>
      <xdr:row>55</xdr:row>
      <xdr:rowOff>133350</xdr:rowOff>
    </xdr:to>
    <xdr:sp>
      <xdr:nvSpPr>
        <xdr:cNvPr id="192" name="Rectangle 384"/>
        <xdr:cNvSpPr>
          <a:spLocks/>
        </xdr:cNvSpPr>
      </xdr:nvSpPr>
      <xdr:spPr>
        <a:xfrm>
          <a:off x="23326725" y="9039225"/>
          <a:ext cx="2228850" cy="3200400"/>
        </a:xfrm>
        <a:prstGeom prst="rect">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333375</xdr:colOff>
      <xdr:row>39</xdr:row>
      <xdr:rowOff>161925</xdr:rowOff>
    </xdr:from>
    <xdr:to>
      <xdr:col>34</xdr:col>
      <xdr:colOff>333375</xdr:colOff>
      <xdr:row>43</xdr:row>
      <xdr:rowOff>66675</xdr:rowOff>
    </xdr:to>
    <xdr:sp>
      <xdr:nvSpPr>
        <xdr:cNvPr id="193" name="Line 5"/>
        <xdr:cNvSpPr>
          <a:spLocks/>
        </xdr:cNvSpPr>
      </xdr:nvSpPr>
      <xdr:spPr>
        <a:xfrm>
          <a:off x="23650575" y="9477375"/>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44</xdr:row>
      <xdr:rowOff>57150</xdr:rowOff>
    </xdr:from>
    <xdr:to>
      <xdr:col>34</xdr:col>
      <xdr:colOff>9525</xdr:colOff>
      <xdr:row>51</xdr:row>
      <xdr:rowOff>142875</xdr:rowOff>
    </xdr:to>
    <xdr:sp>
      <xdr:nvSpPr>
        <xdr:cNvPr id="194" name="Line 7"/>
        <xdr:cNvSpPr>
          <a:spLocks/>
        </xdr:cNvSpPr>
      </xdr:nvSpPr>
      <xdr:spPr>
        <a:xfrm>
          <a:off x="23326725" y="10229850"/>
          <a:ext cx="0" cy="133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523875</xdr:colOff>
      <xdr:row>49</xdr:row>
      <xdr:rowOff>123825</xdr:rowOff>
    </xdr:from>
    <xdr:to>
      <xdr:col>36</xdr:col>
      <xdr:colOff>523875</xdr:colOff>
      <xdr:row>53</xdr:row>
      <xdr:rowOff>28575</xdr:rowOff>
    </xdr:to>
    <xdr:sp>
      <xdr:nvSpPr>
        <xdr:cNvPr id="195" name="Line 11"/>
        <xdr:cNvSpPr>
          <a:spLocks/>
        </xdr:cNvSpPr>
      </xdr:nvSpPr>
      <xdr:spPr>
        <a:xfrm>
          <a:off x="25212675" y="1120140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41</xdr:row>
      <xdr:rowOff>28575</xdr:rowOff>
    </xdr:from>
    <xdr:to>
      <xdr:col>37</xdr:col>
      <xdr:colOff>180975</xdr:colOff>
      <xdr:row>48</xdr:row>
      <xdr:rowOff>133350</xdr:rowOff>
    </xdr:to>
    <xdr:sp>
      <xdr:nvSpPr>
        <xdr:cNvPr id="196" name="Line 14"/>
        <xdr:cNvSpPr>
          <a:spLocks/>
        </xdr:cNvSpPr>
      </xdr:nvSpPr>
      <xdr:spPr>
        <a:xfrm>
          <a:off x="25555575" y="9686925"/>
          <a:ext cx="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295275</xdr:colOff>
      <xdr:row>38</xdr:row>
      <xdr:rowOff>142875</xdr:rowOff>
    </xdr:from>
    <xdr:to>
      <xdr:col>35</xdr:col>
      <xdr:colOff>504825</xdr:colOff>
      <xdr:row>38</xdr:row>
      <xdr:rowOff>142875</xdr:rowOff>
    </xdr:to>
    <xdr:sp>
      <xdr:nvSpPr>
        <xdr:cNvPr id="197" name="Line 378"/>
        <xdr:cNvSpPr>
          <a:spLocks/>
        </xdr:cNvSpPr>
      </xdr:nvSpPr>
      <xdr:spPr>
        <a:xfrm rot="19800000">
          <a:off x="23612475" y="9239250"/>
          <a:ext cx="89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43</xdr:row>
      <xdr:rowOff>123825</xdr:rowOff>
    </xdr:from>
    <xdr:to>
      <xdr:col>34</xdr:col>
      <xdr:colOff>381000</xdr:colOff>
      <xdr:row>43</xdr:row>
      <xdr:rowOff>123825</xdr:rowOff>
    </xdr:to>
    <xdr:sp>
      <xdr:nvSpPr>
        <xdr:cNvPr id="198" name="Line 381"/>
        <xdr:cNvSpPr>
          <a:spLocks/>
        </xdr:cNvSpPr>
      </xdr:nvSpPr>
      <xdr:spPr>
        <a:xfrm rot="19800000">
          <a:off x="23317200" y="10125075"/>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504825</xdr:colOff>
      <xdr:row>49</xdr:row>
      <xdr:rowOff>28575</xdr:rowOff>
    </xdr:from>
    <xdr:to>
      <xdr:col>37</xdr:col>
      <xdr:colOff>200025</xdr:colOff>
      <xdr:row>49</xdr:row>
      <xdr:rowOff>28575</xdr:rowOff>
    </xdr:to>
    <xdr:sp>
      <xdr:nvSpPr>
        <xdr:cNvPr id="199" name="Line 382"/>
        <xdr:cNvSpPr>
          <a:spLocks/>
        </xdr:cNvSpPr>
      </xdr:nvSpPr>
      <xdr:spPr>
        <a:xfrm rot="19800000">
          <a:off x="25193625" y="111061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390525</xdr:colOff>
      <xdr:row>54</xdr:row>
      <xdr:rowOff>85725</xdr:rowOff>
    </xdr:from>
    <xdr:to>
      <xdr:col>36</xdr:col>
      <xdr:colOff>600075</xdr:colOff>
      <xdr:row>54</xdr:row>
      <xdr:rowOff>85725</xdr:rowOff>
    </xdr:to>
    <xdr:sp>
      <xdr:nvSpPr>
        <xdr:cNvPr id="200" name="Line 386"/>
        <xdr:cNvSpPr>
          <a:spLocks/>
        </xdr:cNvSpPr>
      </xdr:nvSpPr>
      <xdr:spPr>
        <a:xfrm rot="19800000">
          <a:off x="24393525" y="12020550"/>
          <a:ext cx="89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419100</xdr:colOff>
      <xdr:row>55</xdr:row>
      <xdr:rowOff>142875</xdr:rowOff>
    </xdr:from>
    <xdr:to>
      <xdr:col>38</xdr:col>
      <xdr:colOff>561975</xdr:colOff>
      <xdr:row>55</xdr:row>
      <xdr:rowOff>142875</xdr:rowOff>
    </xdr:to>
    <xdr:sp>
      <xdr:nvSpPr>
        <xdr:cNvPr id="201" name="Line 387"/>
        <xdr:cNvSpPr>
          <a:spLocks/>
        </xdr:cNvSpPr>
      </xdr:nvSpPr>
      <xdr:spPr>
        <a:xfrm>
          <a:off x="22364700" y="12249150"/>
          <a:ext cx="425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37</xdr:row>
      <xdr:rowOff>95250</xdr:rowOff>
    </xdr:from>
    <xdr:to>
      <xdr:col>35</xdr:col>
      <xdr:colOff>457200</xdr:colOff>
      <xdr:row>37</xdr:row>
      <xdr:rowOff>95250</xdr:rowOff>
    </xdr:to>
    <xdr:sp>
      <xdr:nvSpPr>
        <xdr:cNvPr id="202" name="Line 388"/>
        <xdr:cNvSpPr>
          <a:spLocks/>
        </xdr:cNvSpPr>
      </xdr:nvSpPr>
      <xdr:spPr>
        <a:xfrm flipH="1">
          <a:off x="22631400" y="9020175"/>
          <a:ext cx="1828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238125</xdr:colOff>
      <xdr:row>37</xdr:row>
      <xdr:rowOff>95250</xdr:rowOff>
    </xdr:from>
    <xdr:to>
      <xdr:col>33</xdr:col>
      <xdr:colOff>238125</xdr:colOff>
      <xdr:row>39</xdr:row>
      <xdr:rowOff>152400</xdr:rowOff>
    </xdr:to>
    <xdr:sp>
      <xdr:nvSpPr>
        <xdr:cNvPr id="203" name="Line 389"/>
        <xdr:cNvSpPr>
          <a:spLocks/>
        </xdr:cNvSpPr>
      </xdr:nvSpPr>
      <xdr:spPr>
        <a:xfrm>
          <a:off x="22869525" y="9020175"/>
          <a:ext cx="0" cy="4476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333375</xdr:colOff>
      <xdr:row>38</xdr:row>
      <xdr:rowOff>142875</xdr:rowOff>
    </xdr:from>
    <xdr:ext cx="209550" cy="152400"/>
    <xdr:sp>
      <xdr:nvSpPr>
        <xdr:cNvPr id="204" name="Text Box 390"/>
        <xdr:cNvSpPr txBox="1">
          <a:spLocks noChangeArrowheads="1"/>
        </xdr:cNvSpPr>
      </xdr:nvSpPr>
      <xdr:spPr>
        <a:xfrm>
          <a:off x="22964775" y="923925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12.5</a:t>
          </a:r>
        </a:p>
      </xdr:txBody>
    </xdr:sp>
    <xdr:clientData/>
  </xdr:oneCellAnchor>
  <xdr:twoCellAnchor>
    <xdr:from>
      <xdr:col>33</xdr:col>
      <xdr:colOff>600075</xdr:colOff>
      <xdr:row>53</xdr:row>
      <xdr:rowOff>142875</xdr:rowOff>
    </xdr:from>
    <xdr:to>
      <xdr:col>35</xdr:col>
      <xdr:colOff>523875</xdr:colOff>
      <xdr:row>53</xdr:row>
      <xdr:rowOff>142875</xdr:rowOff>
    </xdr:to>
    <xdr:sp>
      <xdr:nvSpPr>
        <xdr:cNvPr id="205" name="Line 398"/>
        <xdr:cNvSpPr>
          <a:spLocks/>
        </xdr:cNvSpPr>
      </xdr:nvSpPr>
      <xdr:spPr>
        <a:xfrm rot="1800000">
          <a:off x="23231475" y="11906250"/>
          <a:ext cx="129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371475</xdr:colOff>
      <xdr:row>39</xdr:row>
      <xdr:rowOff>47625</xdr:rowOff>
    </xdr:from>
    <xdr:to>
      <xdr:col>37</xdr:col>
      <xdr:colOff>295275</xdr:colOff>
      <xdr:row>39</xdr:row>
      <xdr:rowOff>47625</xdr:rowOff>
    </xdr:to>
    <xdr:sp>
      <xdr:nvSpPr>
        <xdr:cNvPr id="206" name="Line 399"/>
        <xdr:cNvSpPr>
          <a:spLocks/>
        </xdr:cNvSpPr>
      </xdr:nvSpPr>
      <xdr:spPr>
        <a:xfrm rot="1800000">
          <a:off x="24374475" y="9363075"/>
          <a:ext cx="129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285750</xdr:colOff>
      <xdr:row>25</xdr:row>
      <xdr:rowOff>152400</xdr:rowOff>
    </xdr:from>
    <xdr:to>
      <xdr:col>16</xdr:col>
      <xdr:colOff>9525</xdr:colOff>
      <xdr:row>33</xdr:row>
      <xdr:rowOff>28575</xdr:rowOff>
    </xdr:to>
    <xdr:grpSp>
      <xdr:nvGrpSpPr>
        <xdr:cNvPr id="207" name="Group 410"/>
        <xdr:cNvGrpSpPr>
          <a:grpSpLocks/>
        </xdr:cNvGrpSpPr>
      </xdr:nvGrpSpPr>
      <xdr:grpSpPr>
        <a:xfrm rot="16200000">
          <a:off x="9886950" y="6972300"/>
          <a:ext cx="1095375" cy="1295400"/>
          <a:chOff x="1162" y="137"/>
          <a:chExt cx="135" cy="117"/>
        </a:xfrm>
        <a:solidFill>
          <a:srgbClr val="FFFFFF"/>
        </a:solidFill>
      </xdr:grpSpPr>
      <xdr:sp>
        <xdr:nvSpPr>
          <xdr:cNvPr id="210" name="Oval 413"/>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1" name="Oval 414"/>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323850</xdr:colOff>
      <xdr:row>6</xdr:row>
      <xdr:rowOff>0</xdr:rowOff>
    </xdr:from>
    <xdr:to>
      <xdr:col>5</xdr:col>
      <xdr:colOff>247650</xdr:colOff>
      <xdr:row>12</xdr:row>
      <xdr:rowOff>66675</xdr:rowOff>
    </xdr:to>
    <xdr:grpSp>
      <xdr:nvGrpSpPr>
        <xdr:cNvPr id="212" name="Group 420"/>
        <xdr:cNvGrpSpPr>
          <a:grpSpLocks/>
        </xdr:cNvGrpSpPr>
      </xdr:nvGrpSpPr>
      <xdr:grpSpPr>
        <a:xfrm rot="8585137">
          <a:off x="2381250" y="3562350"/>
          <a:ext cx="1295400" cy="1095375"/>
          <a:chOff x="1162" y="137"/>
          <a:chExt cx="135" cy="117"/>
        </a:xfrm>
        <a:solidFill>
          <a:srgbClr val="FFFFFF"/>
        </a:solidFill>
      </xdr:grpSpPr>
      <xdr:sp>
        <xdr:nvSpPr>
          <xdr:cNvPr id="215" name="Oval 423"/>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6" name="Oval 424"/>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9525</xdr:colOff>
      <xdr:row>15</xdr:row>
      <xdr:rowOff>28575</xdr:rowOff>
    </xdr:from>
    <xdr:to>
      <xdr:col>4</xdr:col>
      <xdr:colOff>619125</xdr:colOff>
      <xdr:row>21</xdr:row>
      <xdr:rowOff>95250</xdr:rowOff>
    </xdr:to>
    <xdr:grpSp>
      <xdr:nvGrpSpPr>
        <xdr:cNvPr id="217" name="Group 425"/>
        <xdr:cNvGrpSpPr>
          <a:grpSpLocks/>
        </xdr:cNvGrpSpPr>
      </xdr:nvGrpSpPr>
      <xdr:grpSpPr>
        <a:xfrm rot="2220000">
          <a:off x="2066925" y="5133975"/>
          <a:ext cx="1295400" cy="1095375"/>
          <a:chOff x="1162" y="137"/>
          <a:chExt cx="135" cy="117"/>
        </a:xfrm>
        <a:solidFill>
          <a:srgbClr val="FFFFFF"/>
        </a:solidFill>
      </xdr:grpSpPr>
      <xdr:sp>
        <xdr:nvSpPr>
          <xdr:cNvPr id="220" name="Oval 428"/>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1" name="Oval 429"/>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200025</xdr:colOff>
      <xdr:row>11</xdr:row>
      <xdr:rowOff>76200</xdr:rowOff>
    </xdr:from>
    <xdr:to>
      <xdr:col>6</xdr:col>
      <xdr:colOff>123825</xdr:colOff>
      <xdr:row>17</xdr:row>
      <xdr:rowOff>142875</xdr:rowOff>
    </xdr:to>
    <xdr:grpSp>
      <xdr:nvGrpSpPr>
        <xdr:cNvPr id="222" name="Group 430"/>
        <xdr:cNvGrpSpPr>
          <a:grpSpLocks/>
        </xdr:cNvGrpSpPr>
      </xdr:nvGrpSpPr>
      <xdr:grpSpPr>
        <a:xfrm rot="19256711">
          <a:off x="2943225" y="4495800"/>
          <a:ext cx="1295400" cy="1095375"/>
          <a:chOff x="1162" y="137"/>
          <a:chExt cx="135" cy="117"/>
        </a:xfrm>
        <a:solidFill>
          <a:srgbClr val="FFFFFF"/>
        </a:solidFill>
      </xdr:grpSpPr>
      <xdr:sp>
        <xdr:nvSpPr>
          <xdr:cNvPr id="225" name="Oval 433"/>
          <xdr:cNvSpPr>
            <a:spLocks/>
          </xdr:cNvSpPr>
        </xdr:nvSpPr>
        <xdr:spPr>
          <a:xfrm>
            <a:off x="1224" y="162"/>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6" name="Oval 434"/>
          <xdr:cNvSpPr>
            <a:spLocks/>
          </xdr:cNvSpPr>
        </xdr:nvSpPr>
        <xdr:spPr>
          <a:xfrm>
            <a:off x="1224" y="177"/>
            <a:ext cx="8" cy="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457200</xdr:colOff>
      <xdr:row>37</xdr:row>
      <xdr:rowOff>95250</xdr:rowOff>
    </xdr:from>
    <xdr:to>
      <xdr:col>41</xdr:col>
      <xdr:colOff>666750</xdr:colOff>
      <xdr:row>52</xdr:row>
      <xdr:rowOff>57150</xdr:rowOff>
    </xdr:to>
    <xdr:sp>
      <xdr:nvSpPr>
        <xdr:cNvPr id="227" name="Line 435"/>
        <xdr:cNvSpPr>
          <a:spLocks/>
        </xdr:cNvSpPr>
      </xdr:nvSpPr>
      <xdr:spPr>
        <a:xfrm>
          <a:off x="24460200" y="9020175"/>
          <a:ext cx="4324350" cy="2628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52</xdr:row>
      <xdr:rowOff>9525</xdr:rowOff>
    </xdr:from>
    <xdr:to>
      <xdr:col>40</xdr:col>
      <xdr:colOff>85725</xdr:colOff>
      <xdr:row>66</xdr:row>
      <xdr:rowOff>28575</xdr:rowOff>
    </xdr:to>
    <xdr:sp>
      <xdr:nvSpPr>
        <xdr:cNvPr id="228" name="Line 436"/>
        <xdr:cNvSpPr>
          <a:spLocks/>
        </xdr:cNvSpPr>
      </xdr:nvSpPr>
      <xdr:spPr>
        <a:xfrm>
          <a:off x="23364825" y="11601450"/>
          <a:ext cx="4152900" cy="2419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50</xdr:row>
      <xdr:rowOff>95250</xdr:rowOff>
    </xdr:from>
    <xdr:to>
      <xdr:col>41</xdr:col>
      <xdr:colOff>104775</xdr:colOff>
      <xdr:row>64</xdr:row>
      <xdr:rowOff>28575</xdr:rowOff>
    </xdr:to>
    <xdr:sp>
      <xdr:nvSpPr>
        <xdr:cNvPr id="229" name="Line 437"/>
        <xdr:cNvSpPr>
          <a:spLocks/>
        </xdr:cNvSpPr>
      </xdr:nvSpPr>
      <xdr:spPr>
        <a:xfrm flipV="1">
          <a:off x="26879550" y="11344275"/>
          <a:ext cx="1343025" cy="23336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37</xdr:row>
      <xdr:rowOff>85725</xdr:rowOff>
    </xdr:from>
    <xdr:to>
      <xdr:col>35</xdr:col>
      <xdr:colOff>419100</xdr:colOff>
      <xdr:row>55</xdr:row>
      <xdr:rowOff>0</xdr:rowOff>
    </xdr:to>
    <xdr:sp>
      <xdr:nvSpPr>
        <xdr:cNvPr id="230" name="Line 439"/>
        <xdr:cNvSpPr>
          <a:spLocks/>
        </xdr:cNvSpPr>
      </xdr:nvSpPr>
      <xdr:spPr>
        <a:xfrm flipH="1">
          <a:off x="19307175" y="9010650"/>
          <a:ext cx="5114925" cy="3095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219075</xdr:colOff>
      <xdr:row>53</xdr:row>
      <xdr:rowOff>47625</xdr:rowOff>
    </xdr:from>
    <xdr:to>
      <xdr:col>36</xdr:col>
      <xdr:colOff>485775</xdr:colOff>
      <xdr:row>68</xdr:row>
      <xdr:rowOff>76200</xdr:rowOff>
    </xdr:to>
    <xdr:sp>
      <xdr:nvSpPr>
        <xdr:cNvPr id="231" name="Line 440"/>
        <xdr:cNvSpPr>
          <a:spLocks/>
        </xdr:cNvSpPr>
      </xdr:nvSpPr>
      <xdr:spPr>
        <a:xfrm flipH="1">
          <a:off x="20793075" y="11811000"/>
          <a:ext cx="4381500" cy="2600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390525</xdr:colOff>
      <xdr:row>49</xdr:row>
      <xdr:rowOff>57150</xdr:rowOff>
    </xdr:from>
    <xdr:to>
      <xdr:col>32</xdr:col>
      <xdr:colOff>400050</xdr:colOff>
      <xdr:row>63</xdr:row>
      <xdr:rowOff>47625</xdr:rowOff>
    </xdr:to>
    <xdr:sp>
      <xdr:nvSpPr>
        <xdr:cNvPr id="232" name="Line 441"/>
        <xdr:cNvSpPr>
          <a:spLocks/>
        </xdr:cNvSpPr>
      </xdr:nvSpPr>
      <xdr:spPr>
        <a:xfrm>
          <a:off x="20964525" y="11134725"/>
          <a:ext cx="1381125" cy="23907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40</xdr:row>
      <xdr:rowOff>0</xdr:rowOff>
    </xdr:from>
    <xdr:to>
      <xdr:col>36</xdr:col>
      <xdr:colOff>552450</xdr:colOff>
      <xdr:row>53</xdr:row>
      <xdr:rowOff>123825</xdr:rowOff>
    </xdr:to>
    <xdr:sp>
      <xdr:nvSpPr>
        <xdr:cNvPr id="233" name="Line 442"/>
        <xdr:cNvSpPr>
          <a:spLocks/>
        </xdr:cNvSpPr>
      </xdr:nvSpPr>
      <xdr:spPr>
        <a:xfrm flipV="1">
          <a:off x="23869650" y="9486900"/>
          <a:ext cx="1371600" cy="24003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333375</xdr:colOff>
      <xdr:row>40</xdr:row>
      <xdr:rowOff>9525</xdr:rowOff>
    </xdr:from>
    <xdr:to>
      <xdr:col>36</xdr:col>
      <xdr:colOff>342900</xdr:colOff>
      <xdr:row>53</xdr:row>
      <xdr:rowOff>123825</xdr:rowOff>
    </xdr:to>
    <xdr:sp>
      <xdr:nvSpPr>
        <xdr:cNvPr id="234" name="Line 443"/>
        <xdr:cNvSpPr>
          <a:spLocks/>
        </xdr:cNvSpPr>
      </xdr:nvSpPr>
      <xdr:spPr>
        <a:xfrm>
          <a:off x="23650575" y="9496425"/>
          <a:ext cx="1381125" cy="2390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676275</xdr:colOff>
      <xdr:row>45</xdr:row>
      <xdr:rowOff>38100</xdr:rowOff>
    </xdr:from>
    <xdr:ext cx="209550" cy="285750"/>
    <xdr:sp>
      <xdr:nvSpPr>
        <xdr:cNvPr id="235" name="Text Box 450"/>
        <xdr:cNvSpPr txBox="1">
          <a:spLocks noChangeArrowheads="1"/>
        </xdr:cNvSpPr>
      </xdr:nvSpPr>
      <xdr:spPr>
        <a:xfrm>
          <a:off x="24679275" y="10382250"/>
          <a:ext cx="2095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76.8
</a:t>
          </a:r>
        </a:p>
      </xdr:txBody>
    </xdr:sp>
    <xdr:clientData/>
  </xdr:oneCellAnchor>
  <xdr:twoCellAnchor>
    <xdr:from>
      <xdr:col>33</xdr:col>
      <xdr:colOff>542925</xdr:colOff>
      <xdr:row>39</xdr:row>
      <xdr:rowOff>0</xdr:rowOff>
    </xdr:from>
    <xdr:to>
      <xdr:col>37</xdr:col>
      <xdr:colOff>561975</xdr:colOff>
      <xdr:row>54</xdr:row>
      <xdr:rowOff>142875</xdr:rowOff>
    </xdr:to>
    <xdr:sp>
      <xdr:nvSpPr>
        <xdr:cNvPr id="236" name="Rectangle 452"/>
        <xdr:cNvSpPr>
          <a:spLocks/>
        </xdr:cNvSpPr>
      </xdr:nvSpPr>
      <xdr:spPr>
        <a:xfrm rot="1847403">
          <a:off x="23174325" y="9315450"/>
          <a:ext cx="2762250" cy="2762250"/>
        </a:xfrm>
        <a:prstGeom prst="rect">
          <a:avLst/>
        </a:prstGeom>
        <a:no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457200</xdr:colOff>
      <xdr:row>38</xdr:row>
      <xdr:rowOff>123825</xdr:rowOff>
    </xdr:from>
    <xdr:to>
      <xdr:col>37</xdr:col>
      <xdr:colOff>476250</xdr:colOff>
      <xdr:row>54</xdr:row>
      <xdr:rowOff>66675</xdr:rowOff>
    </xdr:to>
    <xdr:sp>
      <xdr:nvSpPr>
        <xdr:cNvPr id="237" name="Rectangle 454"/>
        <xdr:cNvSpPr>
          <a:spLocks/>
        </xdr:cNvSpPr>
      </xdr:nvSpPr>
      <xdr:spPr>
        <a:xfrm rot="3528390">
          <a:off x="23088600" y="9220200"/>
          <a:ext cx="2762250" cy="2781300"/>
        </a:xfrm>
        <a:prstGeom prst="rect">
          <a:avLst/>
        </a:prstGeom>
        <a:no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514350</xdr:colOff>
      <xdr:row>56</xdr:row>
      <xdr:rowOff>38100</xdr:rowOff>
    </xdr:from>
    <xdr:ext cx="590550" cy="342900"/>
    <xdr:sp>
      <xdr:nvSpPr>
        <xdr:cNvPr id="238" name="Text Box 455"/>
        <xdr:cNvSpPr txBox="1">
          <a:spLocks noChangeArrowheads="1"/>
        </xdr:cNvSpPr>
      </xdr:nvSpPr>
      <xdr:spPr>
        <a:xfrm>
          <a:off x="21088350" y="12315825"/>
          <a:ext cx="590550" cy="34290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B=76.8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oneCellAnchor>
  <xdr:oneCellAnchor>
    <xdr:from>
      <xdr:col>40</xdr:col>
      <xdr:colOff>85725</xdr:colOff>
      <xdr:row>59</xdr:row>
      <xdr:rowOff>123825</xdr:rowOff>
    </xdr:from>
    <xdr:ext cx="590550" cy="342900"/>
    <xdr:sp>
      <xdr:nvSpPr>
        <xdr:cNvPr id="239" name="Text Box 457"/>
        <xdr:cNvSpPr txBox="1">
          <a:spLocks noChangeArrowheads="1"/>
        </xdr:cNvSpPr>
      </xdr:nvSpPr>
      <xdr:spPr>
        <a:xfrm>
          <a:off x="27517725" y="12915900"/>
          <a:ext cx="590550" cy="34290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A=76.8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oneCellAnchor>
  <xdr:twoCellAnchor>
    <xdr:from>
      <xdr:col>42</xdr:col>
      <xdr:colOff>666750</xdr:colOff>
      <xdr:row>35</xdr:row>
      <xdr:rowOff>66675</xdr:rowOff>
    </xdr:from>
    <xdr:to>
      <xdr:col>44</xdr:col>
      <xdr:colOff>476250</xdr:colOff>
      <xdr:row>42</xdr:row>
      <xdr:rowOff>19050</xdr:rowOff>
    </xdr:to>
    <xdr:grpSp>
      <xdr:nvGrpSpPr>
        <xdr:cNvPr id="240" name="Group 458"/>
        <xdr:cNvGrpSpPr>
          <a:grpSpLocks/>
        </xdr:cNvGrpSpPr>
      </xdr:nvGrpSpPr>
      <xdr:grpSpPr>
        <a:xfrm rot="7200000" flipH="1">
          <a:off x="29470350" y="8648700"/>
          <a:ext cx="1181100" cy="1200150"/>
          <a:chOff x="973" y="246"/>
          <a:chExt cx="137" cy="117"/>
        </a:xfrm>
        <a:solidFill>
          <a:srgbClr val="FFFFFF"/>
        </a:solidFill>
      </xdr:grpSpPr>
      <xdr:sp>
        <xdr:nvSpPr>
          <xdr:cNvPr id="241" name="Line 459"/>
          <xdr:cNvSpPr>
            <a:spLocks/>
          </xdr:cNvSpPr>
        </xdr:nvSpPr>
        <xdr:spPr>
          <a:xfrm flipV="1">
            <a:off x="974"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2" name="Line 460"/>
          <xdr:cNvSpPr>
            <a:spLocks/>
          </xdr:cNvSpPr>
        </xdr:nvSpPr>
        <xdr:spPr>
          <a:xfrm>
            <a:off x="1008" y="247"/>
            <a:ext cx="9"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3" name="Line 461"/>
          <xdr:cNvSpPr>
            <a:spLocks/>
          </xdr:cNvSpPr>
        </xdr:nvSpPr>
        <xdr:spPr>
          <a:xfrm>
            <a:off x="1017" y="267"/>
            <a:ext cx="45"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4" name="Line 462"/>
          <xdr:cNvSpPr>
            <a:spLocks/>
          </xdr:cNvSpPr>
        </xdr:nvSpPr>
        <xdr:spPr>
          <a:xfrm flipH="1" flipV="1">
            <a:off x="1075"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5" name="Line 463"/>
          <xdr:cNvSpPr>
            <a:spLocks/>
          </xdr:cNvSpPr>
        </xdr:nvSpPr>
        <xdr:spPr>
          <a:xfrm flipH="1">
            <a:off x="1062" y="246"/>
            <a:ext cx="13" cy="21"/>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6" name="Line 464"/>
          <xdr:cNvSpPr>
            <a:spLocks/>
          </xdr:cNvSpPr>
        </xdr:nvSpPr>
        <xdr:spPr>
          <a:xfrm>
            <a:off x="973"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7" name="Line 465"/>
          <xdr:cNvSpPr>
            <a:spLocks/>
          </xdr:cNvSpPr>
        </xdr:nvSpPr>
        <xdr:spPr>
          <a:xfrm>
            <a:off x="1108"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8" name="Line 466"/>
          <xdr:cNvSpPr>
            <a:spLocks/>
          </xdr:cNvSpPr>
        </xdr:nvSpPr>
        <xdr:spPr>
          <a:xfrm>
            <a:off x="973"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9" name="Line 467"/>
          <xdr:cNvSpPr>
            <a:spLocks/>
          </xdr:cNvSpPr>
        </xdr:nvSpPr>
        <xdr:spPr>
          <a:xfrm>
            <a:off x="1076"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0" name="Line 468"/>
          <xdr:cNvSpPr>
            <a:spLocks/>
          </xdr:cNvSpPr>
        </xdr:nvSpPr>
        <xdr:spPr>
          <a:xfrm>
            <a:off x="1005"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1" name="Line 469"/>
          <xdr:cNvSpPr>
            <a:spLocks/>
          </xdr:cNvSpPr>
        </xdr:nvSpPr>
        <xdr:spPr>
          <a:xfrm>
            <a:off x="1076"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2" name="Line 470"/>
          <xdr:cNvSpPr>
            <a:spLocks/>
          </xdr:cNvSpPr>
        </xdr:nvSpPr>
        <xdr:spPr>
          <a:xfrm>
            <a:off x="1008" y="363"/>
            <a:ext cx="67"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628650</xdr:colOff>
      <xdr:row>35</xdr:row>
      <xdr:rowOff>66675</xdr:rowOff>
    </xdr:from>
    <xdr:to>
      <xdr:col>46</xdr:col>
      <xdr:colOff>428625</xdr:colOff>
      <xdr:row>42</xdr:row>
      <xdr:rowOff>19050</xdr:rowOff>
    </xdr:to>
    <xdr:grpSp>
      <xdr:nvGrpSpPr>
        <xdr:cNvPr id="253" name="Group 471"/>
        <xdr:cNvGrpSpPr>
          <a:grpSpLocks/>
        </xdr:cNvGrpSpPr>
      </xdr:nvGrpSpPr>
      <xdr:grpSpPr>
        <a:xfrm rot="14400000" flipH="1">
          <a:off x="30803850" y="8648700"/>
          <a:ext cx="1171575" cy="1200150"/>
          <a:chOff x="973" y="246"/>
          <a:chExt cx="137" cy="117"/>
        </a:xfrm>
        <a:solidFill>
          <a:srgbClr val="FFFFFF"/>
        </a:solidFill>
      </xdr:grpSpPr>
      <xdr:sp>
        <xdr:nvSpPr>
          <xdr:cNvPr id="254" name="Line 472"/>
          <xdr:cNvSpPr>
            <a:spLocks/>
          </xdr:cNvSpPr>
        </xdr:nvSpPr>
        <xdr:spPr>
          <a:xfrm flipV="1">
            <a:off x="974"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5" name="Line 473"/>
          <xdr:cNvSpPr>
            <a:spLocks/>
          </xdr:cNvSpPr>
        </xdr:nvSpPr>
        <xdr:spPr>
          <a:xfrm>
            <a:off x="1008" y="247"/>
            <a:ext cx="9"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6" name="Line 474"/>
          <xdr:cNvSpPr>
            <a:spLocks/>
          </xdr:cNvSpPr>
        </xdr:nvSpPr>
        <xdr:spPr>
          <a:xfrm>
            <a:off x="1017" y="267"/>
            <a:ext cx="45"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7" name="Line 475"/>
          <xdr:cNvSpPr>
            <a:spLocks/>
          </xdr:cNvSpPr>
        </xdr:nvSpPr>
        <xdr:spPr>
          <a:xfrm flipH="1" flipV="1">
            <a:off x="1075"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8" name="Line 476"/>
          <xdr:cNvSpPr>
            <a:spLocks/>
          </xdr:cNvSpPr>
        </xdr:nvSpPr>
        <xdr:spPr>
          <a:xfrm flipH="1">
            <a:off x="1062" y="246"/>
            <a:ext cx="13" cy="21"/>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9" name="Line 477"/>
          <xdr:cNvSpPr>
            <a:spLocks/>
          </xdr:cNvSpPr>
        </xdr:nvSpPr>
        <xdr:spPr>
          <a:xfrm>
            <a:off x="973"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0" name="Line 478"/>
          <xdr:cNvSpPr>
            <a:spLocks/>
          </xdr:cNvSpPr>
        </xdr:nvSpPr>
        <xdr:spPr>
          <a:xfrm>
            <a:off x="1108"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1" name="Line 479"/>
          <xdr:cNvSpPr>
            <a:spLocks/>
          </xdr:cNvSpPr>
        </xdr:nvSpPr>
        <xdr:spPr>
          <a:xfrm>
            <a:off x="973"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2" name="Line 480"/>
          <xdr:cNvSpPr>
            <a:spLocks/>
          </xdr:cNvSpPr>
        </xdr:nvSpPr>
        <xdr:spPr>
          <a:xfrm>
            <a:off x="1076"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3" name="Line 481"/>
          <xdr:cNvSpPr>
            <a:spLocks/>
          </xdr:cNvSpPr>
        </xdr:nvSpPr>
        <xdr:spPr>
          <a:xfrm>
            <a:off x="1005"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4" name="Line 482"/>
          <xdr:cNvSpPr>
            <a:spLocks/>
          </xdr:cNvSpPr>
        </xdr:nvSpPr>
        <xdr:spPr>
          <a:xfrm>
            <a:off x="1076"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5" name="Line 483"/>
          <xdr:cNvSpPr>
            <a:spLocks/>
          </xdr:cNvSpPr>
        </xdr:nvSpPr>
        <xdr:spPr>
          <a:xfrm>
            <a:off x="1008" y="363"/>
            <a:ext cx="67"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428625</xdr:colOff>
      <xdr:row>40</xdr:row>
      <xdr:rowOff>95250</xdr:rowOff>
    </xdr:from>
    <xdr:to>
      <xdr:col>46</xdr:col>
      <xdr:colOff>66675</xdr:colOff>
      <xdr:row>46</xdr:row>
      <xdr:rowOff>76200</xdr:rowOff>
    </xdr:to>
    <xdr:sp>
      <xdr:nvSpPr>
        <xdr:cNvPr id="1" name="Oval 69"/>
        <xdr:cNvSpPr>
          <a:spLocks/>
        </xdr:cNvSpPr>
      </xdr:nvSpPr>
      <xdr:spPr>
        <a:xfrm>
          <a:off x="30603825" y="8972550"/>
          <a:ext cx="1009650" cy="10096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571500</xdr:colOff>
      <xdr:row>39</xdr:row>
      <xdr:rowOff>66675</xdr:rowOff>
    </xdr:from>
    <xdr:to>
      <xdr:col>44</xdr:col>
      <xdr:colOff>571500</xdr:colOff>
      <xdr:row>45</xdr:row>
      <xdr:rowOff>114300</xdr:rowOff>
    </xdr:to>
    <xdr:sp>
      <xdr:nvSpPr>
        <xdr:cNvPr id="2" name="Line 72"/>
        <xdr:cNvSpPr>
          <a:spLocks/>
        </xdr:cNvSpPr>
      </xdr:nvSpPr>
      <xdr:spPr>
        <a:xfrm>
          <a:off x="30746700" y="8772525"/>
          <a:ext cx="0"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600075</xdr:colOff>
      <xdr:row>39</xdr:row>
      <xdr:rowOff>66675</xdr:rowOff>
    </xdr:from>
    <xdr:to>
      <xdr:col>45</xdr:col>
      <xdr:colOff>600075</xdr:colOff>
      <xdr:row>45</xdr:row>
      <xdr:rowOff>85725</xdr:rowOff>
    </xdr:to>
    <xdr:sp>
      <xdr:nvSpPr>
        <xdr:cNvPr id="3" name="Line 73"/>
        <xdr:cNvSpPr>
          <a:spLocks/>
        </xdr:cNvSpPr>
      </xdr:nvSpPr>
      <xdr:spPr>
        <a:xfrm>
          <a:off x="31461075" y="87725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39</xdr:row>
      <xdr:rowOff>85725</xdr:rowOff>
    </xdr:from>
    <xdr:to>
      <xdr:col>47</xdr:col>
      <xdr:colOff>200025</xdr:colOff>
      <xdr:row>39</xdr:row>
      <xdr:rowOff>85725</xdr:rowOff>
    </xdr:to>
    <xdr:sp>
      <xdr:nvSpPr>
        <xdr:cNvPr id="4" name="Line 75"/>
        <xdr:cNvSpPr>
          <a:spLocks/>
        </xdr:cNvSpPr>
      </xdr:nvSpPr>
      <xdr:spPr>
        <a:xfrm>
          <a:off x="29794200" y="8791575"/>
          <a:ext cx="2638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33</xdr:row>
      <xdr:rowOff>133350</xdr:rowOff>
    </xdr:from>
    <xdr:to>
      <xdr:col>45</xdr:col>
      <xdr:colOff>66675</xdr:colOff>
      <xdr:row>39</xdr:row>
      <xdr:rowOff>104775</xdr:rowOff>
    </xdr:to>
    <xdr:sp>
      <xdr:nvSpPr>
        <xdr:cNvPr id="5" name="Line 76"/>
        <xdr:cNvSpPr>
          <a:spLocks/>
        </xdr:cNvSpPr>
      </xdr:nvSpPr>
      <xdr:spPr>
        <a:xfrm rot="1200000">
          <a:off x="30927675" y="776287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428625</xdr:colOff>
      <xdr:row>33</xdr:row>
      <xdr:rowOff>114300</xdr:rowOff>
    </xdr:from>
    <xdr:to>
      <xdr:col>45</xdr:col>
      <xdr:colOff>428625</xdr:colOff>
      <xdr:row>39</xdr:row>
      <xdr:rowOff>85725</xdr:rowOff>
    </xdr:to>
    <xdr:sp>
      <xdr:nvSpPr>
        <xdr:cNvPr id="6" name="Line 77"/>
        <xdr:cNvSpPr>
          <a:spLocks/>
        </xdr:cNvSpPr>
      </xdr:nvSpPr>
      <xdr:spPr>
        <a:xfrm rot="20400000">
          <a:off x="31289625" y="77438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581025</xdr:colOff>
      <xdr:row>44</xdr:row>
      <xdr:rowOff>19050</xdr:rowOff>
    </xdr:from>
    <xdr:to>
      <xdr:col>45</xdr:col>
      <xdr:colOff>609600</xdr:colOff>
      <xdr:row>44</xdr:row>
      <xdr:rowOff>19050</xdr:rowOff>
    </xdr:to>
    <xdr:sp>
      <xdr:nvSpPr>
        <xdr:cNvPr id="7" name="Line 78"/>
        <xdr:cNvSpPr>
          <a:spLocks/>
        </xdr:cNvSpPr>
      </xdr:nvSpPr>
      <xdr:spPr>
        <a:xfrm>
          <a:off x="30756225" y="9582150"/>
          <a:ext cx="714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247650</xdr:colOff>
      <xdr:row>34</xdr:row>
      <xdr:rowOff>9525</xdr:rowOff>
    </xdr:from>
    <xdr:to>
      <xdr:col>45</xdr:col>
      <xdr:colOff>247650</xdr:colOff>
      <xdr:row>46</xdr:row>
      <xdr:rowOff>133350</xdr:rowOff>
    </xdr:to>
    <xdr:sp>
      <xdr:nvSpPr>
        <xdr:cNvPr id="8" name="Line 79"/>
        <xdr:cNvSpPr>
          <a:spLocks/>
        </xdr:cNvSpPr>
      </xdr:nvSpPr>
      <xdr:spPr>
        <a:xfrm>
          <a:off x="31108650" y="7810500"/>
          <a:ext cx="0" cy="2228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571500</xdr:colOff>
      <xdr:row>44</xdr:row>
      <xdr:rowOff>114300</xdr:rowOff>
    </xdr:from>
    <xdr:to>
      <xdr:col>49</xdr:col>
      <xdr:colOff>209550</xdr:colOff>
      <xdr:row>50</xdr:row>
      <xdr:rowOff>47625</xdr:rowOff>
    </xdr:to>
    <xdr:sp>
      <xdr:nvSpPr>
        <xdr:cNvPr id="9" name="Oval 81"/>
        <xdr:cNvSpPr>
          <a:spLocks/>
        </xdr:cNvSpPr>
      </xdr:nvSpPr>
      <xdr:spPr>
        <a:xfrm>
          <a:off x="32804100" y="9677400"/>
          <a:ext cx="1009650" cy="962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666750</xdr:colOff>
      <xdr:row>30</xdr:row>
      <xdr:rowOff>0</xdr:rowOff>
    </xdr:from>
    <xdr:to>
      <xdr:col>47</xdr:col>
      <xdr:colOff>666750</xdr:colOff>
      <xdr:row>40</xdr:row>
      <xdr:rowOff>161925</xdr:rowOff>
    </xdr:to>
    <xdr:sp>
      <xdr:nvSpPr>
        <xdr:cNvPr id="10" name="Line 82"/>
        <xdr:cNvSpPr>
          <a:spLocks/>
        </xdr:cNvSpPr>
      </xdr:nvSpPr>
      <xdr:spPr>
        <a:xfrm>
          <a:off x="32899350" y="7115175"/>
          <a:ext cx="0" cy="192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30</xdr:row>
      <xdr:rowOff>0</xdr:rowOff>
    </xdr:from>
    <xdr:to>
      <xdr:col>49</xdr:col>
      <xdr:colOff>114300</xdr:colOff>
      <xdr:row>40</xdr:row>
      <xdr:rowOff>161925</xdr:rowOff>
    </xdr:to>
    <xdr:sp>
      <xdr:nvSpPr>
        <xdr:cNvPr id="11" name="Line 83"/>
        <xdr:cNvSpPr>
          <a:spLocks/>
        </xdr:cNvSpPr>
      </xdr:nvSpPr>
      <xdr:spPr>
        <a:xfrm>
          <a:off x="33718500" y="7115175"/>
          <a:ext cx="0" cy="192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381000</xdr:colOff>
      <xdr:row>28</xdr:row>
      <xdr:rowOff>171450</xdr:rowOff>
    </xdr:from>
    <xdr:to>
      <xdr:col>48</xdr:col>
      <xdr:colOff>381000</xdr:colOff>
      <xdr:row>42</xdr:row>
      <xdr:rowOff>9525</xdr:rowOff>
    </xdr:to>
    <xdr:sp>
      <xdr:nvSpPr>
        <xdr:cNvPr id="12" name="Line 85"/>
        <xdr:cNvSpPr>
          <a:spLocks/>
        </xdr:cNvSpPr>
      </xdr:nvSpPr>
      <xdr:spPr>
        <a:xfrm>
          <a:off x="33299400" y="6943725"/>
          <a:ext cx="0" cy="2286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581025</xdr:colOff>
      <xdr:row>28</xdr:row>
      <xdr:rowOff>161925</xdr:rowOff>
    </xdr:from>
    <xdr:to>
      <xdr:col>49</xdr:col>
      <xdr:colOff>219075</xdr:colOff>
      <xdr:row>34</xdr:row>
      <xdr:rowOff>95250</xdr:rowOff>
    </xdr:to>
    <xdr:sp>
      <xdr:nvSpPr>
        <xdr:cNvPr id="13" name="Oval 87"/>
        <xdr:cNvSpPr>
          <a:spLocks/>
        </xdr:cNvSpPr>
      </xdr:nvSpPr>
      <xdr:spPr>
        <a:xfrm>
          <a:off x="32813625" y="6934200"/>
          <a:ext cx="1009650" cy="962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571500</xdr:colOff>
      <xdr:row>36</xdr:row>
      <xdr:rowOff>114300</xdr:rowOff>
    </xdr:from>
    <xdr:to>
      <xdr:col>49</xdr:col>
      <xdr:colOff>209550</xdr:colOff>
      <xdr:row>42</xdr:row>
      <xdr:rowOff>47625</xdr:rowOff>
    </xdr:to>
    <xdr:sp>
      <xdr:nvSpPr>
        <xdr:cNvPr id="14" name="Oval 88"/>
        <xdr:cNvSpPr>
          <a:spLocks/>
        </xdr:cNvSpPr>
      </xdr:nvSpPr>
      <xdr:spPr>
        <a:xfrm>
          <a:off x="32804100" y="8258175"/>
          <a:ext cx="1009650" cy="10096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161925</xdr:colOff>
      <xdr:row>31</xdr:row>
      <xdr:rowOff>161925</xdr:rowOff>
    </xdr:from>
    <xdr:to>
      <xdr:col>47</xdr:col>
      <xdr:colOff>485775</xdr:colOff>
      <xdr:row>37</xdr:row>
      <xdr:rowOff>142875</xdr:rowOff>
    </xdr:to>
    <xdr:sp>
      <xdr:nvSpPr>
        <xdr:cNvPr id="15" name="Oval 89"/>
        <xdr:cNvSpPr>
          <a:spLocks/>
        </xdr:cNvSpPr>
      </xdr:nvSpPr>
      <xdr:spPr>
        <a:xfrm>
          <a:off x="31708725" y="7448550"/>
          <a:ext cx="1009650" cy="10572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304800</xdr:colOff>
      <xdr:row>30</xdr:row>
      <xdr:rowOff>133350</xdr:rowOff>
    </xdr:from>
    <xdr:to>
      <xdr:col>46</xdr:col>
      <xdr:colOff>304800</xdr:colOff>
      <xdr:row>37</xdr:row>
      <xdr:rowOff>9525</xdr:rowOff>
    </xdr:to>
    <xdr:sp>
      <xdr:nvSpPr>
        <xdr:cNvPr id="16" name="Line 90"/>
        <xdr:cNvSpPr>
          <a:spLocks/>
        </xdr:cNvSpPr>
      </xdr:nvSpPr>
      <xdr:spPr>
        <a:xfrm>
          <a:off x="31851600" y="7248525"/>
          <a:ext cx="0"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333375</xdr:colOff>
      <xdr:row>30</xdr:row>
      <xdr:rowOff>133350</xdr:rowOff>
    </xdr:from>
    <xdr:to>
      <xdr:col>47</xdr:col>
      <xdr:colOff>333375</xdr:colOff>
      <xdr:row>36</xdr:row>
      <xdr:rowOff>152400</xdr:rowOff>
    </xdr:to>
    <xdr:sp>
      <xdr:nvSpPr>
        <xdr:cNvPr id="17" name="Line 91"/>
        <xdr:cNvSpPr>
          <a:spLocks/>
        </xdr:cNvSpPr>
      </xdr:nvSpPr>
      <xdr:spPr>
        <a:xfrm>
          <a:off x="32565975" y="7248525"/>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485775</xdr:colOff>
      <xdr:row>25</xdr:row>
      <xdr:rowOff>28575</xdr:rowOff>
    </xdr:from>
    <xdr:to>
      <xdr:col>46</xdr:col>
      <xdr:colOff>485775</xdr:colOff>
      <xdr:row>31</xdr:row>
      <xdr:rowOff>0</xdr:rowOff>
    </xdr:to>
    <xdr:sp>
      <xdr:nvSpPr>
        <xdr:cNvPr id="18" name="Line 92"/>
        <xdr:cNvSpPr>
          <a:spLocks/>
        </xdr:cNvSpPr>
      </xdr:nvSpPr>
      <xdr:spPr>
        <a:xfrm rot="1200000">
          <a:off x="32032575" y="6286500"/>
          <a:ext cx="0"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161925</xdr:colOff>
      <xdr:row>25</xdr:row>
      <xdr:rowOff>9525</xdr:rowOff>
    </xdr:from>
    <xdr:to>
      <xdr:col>47</xdr:col>
      <xdr:colOff>161925</xdr:colOff>
      <xdr:row>30</xdr:row>
      <xdr:rowOff>152400</xdr:rowOff>
    </xdr:to>
    <xdr:sp>
      <xdr:nvSpPr>
        <xdr:cNvPr id="19" name="Line 93"/>
        <xdr:cNvSpPr>
          <a:spLocks/>
        </xdr:cNvSpPr>
      </xdr:nvSpPr>
      <xdr:spPr>
        <a:xfrm rot="20400000">
          <a:off x="32394525" y="6267450"/>
          <a:ext cx="0"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36</xdr:row>
      <xdr:rowOff>19050</xdr:rowOff>
    </xdr:from>
    <xdr:to>
      <xdr:col>49</xdr:col>
      <xdr:colOff>76200</xdr:colOff>
      <xdr:row>36</xdr:row>
      <xdr:rowOff>19050</xdr:rowOff>
    </xdr:to>
    <xdr:sp>
      <xdr:nvSpPr>
        <xdr:cNvPr id="20" name="Line 95"/>
        <xdr:cNvSpPr>
          <a:spLocks/>
        </xdr:cNvSpPr>
      </xdr:nvSpPr>
      <xdr:spPr>
        <a:xfrm>
          <a:off x="32956500" y="8162925"/>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247650</xdr:colOff>
      <xdr:row>31</xdr:row>
      <xdr:rowOff>28575</xdr:rowOff>
    </xdr:from>
    <xdr:to>
      <xdr:col>45</xdr:col>
      <xdr:colOff>247650</xdr:colOff>
      <xdr:row>47</xdr:row>
      <xdr:rowOff>76200</xdr:rowOff>
    </xdr:to>
    <xdr:sp>
      <xdr:nvSpPr>
        <xdr:cNvPr id="21" name="Line 100"/>
        <xdr:cNvSpPr>
          <a:spLocks/>
        </xdr:cNvSpPr>
      </xdr:nvSpPr>
      <xdr:spPr>
        <a:xfrm>
          <a:off x="31108650" y="7315200"/>
          <a:ext cx="0" cy="2838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381000</xdr:colOff>
      <xdr:row>35</xdr:row>
      <xdr:rowOff>85725</xdr:rowOff>
    </xdr:from>
    <xdr:to>
      <xdr:col>45</xdr:col>
      <xdr:colOff>676275</xdr:colOff>
      <xdr:row>35</xdr:row>
      <xdr:rowOff>85725</xdr:rowOff>
    </xdr:to>
    <xdr:sp>
      <xdr:nvSpPr>
        <xdr:cNvPr id="22" name="Line 101"/>
        <xdr:cNvSpPr>
          <a:spLocks/>
        </xdr:cNvSpPr>
      </xdr:nvSpPr>
      <xdr:spPr>
        <a:xfrm>
          <a:off x="30556200" y="8058150"/>
          <a:ext cx="98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419100</xdr:colOff>
      <xdr:row>29</xdr:row>
      <xdr:rowOff>123825</xdr:rowOff>
    </xdr:from>
    <xdr:to>
      <xdr:col>46</xdr:col>
      <xdr:colOff>57150</xdr:colOff>
      <xdr:row>35</xdr:row>
      <xdr:rowOff>104775</xdr:rowOff>
    </xdr:to>
    <xdr:sp>
      <xdr:nvSpPr>
        <xdr:cNvPr id="23" name="Oval 102"/>
        <xdr:cNvSpPr>
          <a:spLocks/>
        </xdr:cNvSpPr>
      </xdr:nvSpPr>
      <xdr:spPr>
        <a:xfrm>
          <a:off x="30594300" y="7067550"/>
          <a:ext cx="1009650" cy="10096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9</xdr:row>
      <xdr:rowOff>76200</xdr:rowOff>
    </xdr:from>
    <xdr:to>
      <xdr:col>10</xdr:col>
      <xdr:colOff>342900</xdr:colOff>
      <xdr:row>22</xdr:row>
      <xdr:rowOff>66675</xdr:rowOff>
    </xdr:to>
    <xdr:grpSp>
      <xdr:nvGrpSpPr>
        <xdr:cNvPr id="24" name="Group 183"/>
        <xdr:cNvGrpSpPr>
          <a:grpSpLocks/>
        </xdr:cNvGrpSpPr>
      </xdr:nvGrpSpPr>
      <xdr:grpSpPr>
        <a:xfrm>
          <a:off x="6467475" y="3590925"/>
          <a:ext cx="733425" cy="2219325"/>
          <a:chOff x="2651" y="818"/>
          <a:chExt cx="77" cy="233"/>
        </a:xfrm>
        <a:solidFill>
          <a:srgbClr val="FFFFFF"/>
        </a:solidFill>
      </xdr:grpSpPr>
    </xdr:grpSp>
    <xdr:clientData/>
  </xdr:twoCellAnchor>
  <xdr:twoCellAnchor>
    <xdr:from>
      <xdr:col>0</xdr:col>
      <xdr:colOff>409575</xdr:colOff>
      <xdr:row>32</xdr:row>
      <xdr:rowOff>57150</xdr:rowOff>
    </xdr:from>
    <xdr:to>
      <xdr:col>1</xdr:col>
      <xdr:colOff>428625</xdr:colOff>
      <xdr:row>45</xdr:row>
      <xdr:rowOff>9525</xdr:rowOff>
    </xdr:to>
    <xdr:grpSp>
      <xdr:nvGrpSpPr>
        <xdr:cNvPr id="31" name="Group 190"/>
        <xdr:cNvGrpSpPr>
          <a:grpSpLocks/>
        </xdr:cNvGrpSpPr>
      </xdr:nvGrpSpPr>
      <xdr:grpSpPr>
        <a:xfrm>
          <a:off x="409575" y="7515225"/>
          <a:ext cx="704850" cy="2228850"/>
          <a:chOff x="2651" y="818"/>
          <a:chExt cx="77" cy="233"/>
        </a:xfrm>
        <a:solidFill>
          <a:srgbClr val="FFFFFF"/>
        </a:solidFill>
      </xdr:grpSpPr>
    </xdr:grpSp>
    <xdr:clientData/>
  </xdr:twoCellAnchor>
  <xdr:twoCellAnchor>
    <xdr:from>
      <xdr:col>3</xdr:col>
      <xdr:colOff>542925</xdr:colOff>
      <xdr:row>32</xdr:row>
      <xdr:rowOff>66675</xdr:rowOff>
    </xdr:from>
    <xdr:to>
      <xdr:col>4</xdr:col>
      <xdr:colOff>571500</xdr:colOff>
      <xdr:row>45</xdr:row>
      <xdr:rowOff>19050</xdr:rowOff>
    </xdr:to>
    <xdr:grpSp>
      <xdr:nvGrpSpPr>
        <xdr:cNvPr id="38" name="Group 204"/>
        <xdr:cNvGrpSpPr>
          <a:grpSpLocks/>
        </xdr:cNvGrpSpPr>
      </xdr:nvGrpSpPr>
      <xdr:grpSpPr>
        <a:xfrm rot="1200000">
          <a:off x="2600325" y="7524750"/>
          <a:ext cx="714375" cy="2228850"/>
          <a:chOff x="2651" y="818"/>
          <a:chExt cx="77" cy="233"/>
        </a:xfrm>
        <a:solidFill>
          <a:srgbClr val="FFFFFF"/>
        </a:solidFill>
      </xdr:grpSpPr>
    </xdr:grpSp>
    <xdr:clientData/>
  </xdr:twoCellAnchor>
  <xdr:twoCellAnchor>
    <xdr:from>
      <xdr:col>7</xdr:col>
      <xdr:colOff>57150</xdr:colOff>
      <xdr:row>32</xdr:row>
      <xdr:rowOff>57150</xdr:rowOff>
    </xdr:from>
    <xdr:to>
      <xdr:col>8</xdr:col>
      <xdr:colOff>85725</xdr:colOff>
      <xdr:row>45</xdr:row>
      <xdr:rowOff>9525</xdr:rowOff>
    </xdr:to>
    <xdr:grpSp>
      <xdr:nvGrpSpPr>
        <xdr:cNvPr id="45" name="Group 218"/>
        <xdr:cNvGrpSpPr>
          <a:grpSpLocks/>
        </xdr:cNvGrpSpPr>
      </xdr:nvGrpSpPr>
      <xdr:grpSpPr>
        <a:xfrm rot="2400000">
          <a:off x="4857750" y="7515225"/>
          <a:ext cx="714375" cy="2228850"/>
          <a:chOff x="2651" y="818"/>
          <a:chExt cx="77" cy="233"/>
        </a:xfrm>
        <a:solidFill>
          <a:srgbClr val="FFFFFF"/>
        </a:solidFill>
      </xdr:grpSpPr>
    </xdr:grpSp>
    <xdr:clientData/>
  </xdr:twoCellAnchor>
  <xdr:twoCellAnchor>
    <xdr:from>
      <xdr:col>9</xdr:col>
      <xdr:colOff>361950</xdr:colOff>
      <xdr:row>36</xdr:row>
      <xdr:rowOff>114300</xdr:rowOff>
    </xdr:from>
    <xdr:to>
      <xdr:col>12</xdr:col>
      <xdr:colOff>533400</xdr:colOff>
      <xdr:row>40</xdr:row>
      <xdr:rowOff>95250</xdr:rowOff>
    </xdr:to>
    <xdr:grpSp>
      <xdr:nvGrpSpPr>
        <xdr:cNvPr id="52" name="Group 232"/>
        <xdr:cNvGrpSpPr>
          <a:grpSpLocks/>
        </xdr:cNvGrpSpPr>
      </xdr:nvGrpSpPr>
      <xdr:grpSpPr>
        <a:xfrm rot="3600000">
          <a:off x="6534150" y="8258175"/>
          <a:ext cx="2228850" cy="714375"/>
          <a:chOff x="2651" y="818"/>
          <a:chExt cx="77" cy="233"/>
        </a:xfrm>
        <a:solidFill>
          <a:srgbClr val="FFFFFF"/>
        </a:solidFill>
      </xdr:grpSpPr>
    </xdr:grpSp>
    <xdr:clientData/>
  </xdr:twoCellAnchor>
  <xdr:twoCellAnchor>
    <xdr:from>
      <xdr:col>13</xdr:col>
      <xdr:colOff>533400</xdr:colOff>
      <xdr:row>36</xdr:row>
      <xdr:rowOff>114300</xdr:rowOff>
    </xdr:from>
    <xdr:to>
      <xdr:col>17</xdr:col>
      <xdr:colOff>19050</xdr:colOff>
      <xdr:row>40</xdr:row>
      <xdr:rowOff>95250</xdr:rowOff>
    </xdr:to>
    <xdr:grpSp>
      <xdr:nvGrpSpPr>
        <xdr:cNvPr id="59" name="Group 246"/>
        <xdr:cNvGrpSpPr>
          <a:grpSpLocks/>
        </xdr:cNvGrpSpPr>
      </xdr:nvGrpSpPr>
      <xdr:grpSpPr>
        <a:xfrm rot="4800000">
          <a:off x="9448800" y="8258175"/>
          <a:ext cx="2228850" cy="714375"/>
          <a:chOff x="2651" y="818"/>
          <a:chExt cx="77" cy="233"/>
        </a:xfrm>
        <a:solidFill>
          <a:srgbClr val="FFFFFF"/>
        </a:solidFill>
      </xdr:grpSpPr>
    </xdr:grpSp>
    <xdr:clientData/>
  </xdr:twoCellAnchor>
  <xdr:twoCellAnchor>
    <xdr:from>
      <xdr:col>35</xdr:col>
      <xdr:colOff>152400</xdr:colOff>
      <xdr:row>43</xdr:row>
      <xdr:rowOff>66675</xdr:rowOff>
    </xdr:from>
    <xdr:to>
      <xdr:col>38</xdr:col>
      <xdr:colOff>342900</xdr:colOff>
      <xdr:row>47</xdr:row>
      <xdr:rowOff>95250</xdr:rowOff>
    </xdr:to>
    <xdr:grpSp>
      <xdr:nvGrpSpPr>
        <xdr:cNvPr id="66" name="Group 370"/>
        <xdr:cNvGrpSpPr>
          <a:grpSpLocks/>
        </xdr:cNvGrpSpPr>
      </xdr:nvGrpSpPr>
      <xdr:grpSpPr>
        <a:xfrm rot="7224877">
          <a:off x="24155400" y="9458325"/>
          <a:ext cx="2247900" cy="714375"/>
          <a:chOff x="2651" y="818"/>
          <a:chExt cx="77" cy="233"/>
        </a:xfrm>
        <a:solidFill>
          <a:srgbClr val="FFFFFF"/>
        </a:solidFill>
      </xdr:grpSpPr>
    </xdr:grpSp>
    <xdr:clientData/>
  </xdr:twoCellAnchor>
  <xdr:twoCellAnchor>
    <xdr:from>
      <xdr:col>48</xdr:col>
      <xdr:colOff>28575</xdr:colOff>
      <xdr:row>29</xdr:row>
      <xdr:rowOff>47625</xdr:rowOff>
    </xdr:from>
    <xdr:to>
      <xdr:col>49</xdr:col>
      <xdr:colOff>57150</xdr:colOff>
      <xdr:row>42</xdr:row>
      <xdr:rowOff>0</xdr:rowOff>
    </xdr:to>
    <xdr:grpSp>
      <xdr:nvGrpSpPr>
        <xdr:cNvPr id="73" name="Group 378"/>
        <xdr:cNvGrpSpPr>
          <a:grpSpLocks/>
        </xdr:cNvGrpSpPr>
      </xdr:nvGrpSpPr>
      <xdr:grpSpPr>
        <a:xfrm>
          <a:off x="32946975" y="6991350"/>
          <a:ext cx="714375" cy="2228850"/>
          <a:chOff x="2651" y="818"/>
          <a:chExt cx="77" cy="233"/>
        </a:xfrm>
        <a:solidFill>
          <a:srgbClr val="FFFFFF"/>
        </a:solidFill>
      </xdr:grpSpPr>
    </xdr:grpSp>
    <xdr:clientData/>
  </xdr:twoCellAnchor>
  <xdr:twoCellAnchor>
    <xdr:from>
      <xdr:col>50</xdr:col>
      <xdr:colOff>323850</xdr:colOff>
      <xdr:row>28</xdr:row>
      <xdr:rowOff>161925</xdr:rowOff>
    </xdr:from>
    <xdr:to>
      <xdr:col>51</xdr:col>
      <xdr:colOff>352425</xdr:colOff>
      <xdr:row>41</xdr:row>
      <xdr:rowOff>114300</xdr:rowOff>
    </xdr:to>
    <xdr:grpSp>
      <xdr:nvGrpSpPr>
        <xdr:cNvPr id="80" name="Group 385"/>
        <xdr:cNvGrpSpPr>
          <a:grpSpLocks/>
        </xdr:cNvGrpSpPr>
      </xdr:nvGrpSpPr>
      <xdr:grpSpPr>
        <a:xfrm>
          <a:off x="34613850" y="6934200"/>
          <a:ext cx="714375" cy="2228850"/>
          <a:chOff x="2651" y="818"/>
          <a:chExt cx="77" cy="233"/>
        </a:xfrm>
        <a:solidFill>
          <a:srgbClr val="FFFFFF"/>
        </a:solidFill>
      </xdr:grpSpPr>
    </xdr:grpSp>
    <xdr:clientData/>
  </xdr:twoCellAnchor>
  <xdr:twoCellAnchor>
    <xdr:from>
      <xdr:col>50</xdr:col>
      <xdr:colOff>590550</xdr:colOff>
      <xdr:row>29</xdr:row>
      <xdr:rowOff>28575</xdr:rowOff>
    </xdr:from>
    <xdr:to>
      <xdr:col>52</xdr:col>
      <xdr:colOff>600075</xdr:colOff>
      <xdr:row>29</xdr:row>
      <xdr:rowOff>28575</xdr:rowOff>
    </xdr:to>
    <xdr:sp>
      <xdr:nvSpPr>
        <xdr:cNvPr id="87" name="Line 392"/>
        <xdr:cNvSpPr>
          <a:spLocks/>
        </xdr:cNvSpPr>
      </xdr:nvSpPr>
      <xdr:spPr>
        <a:xfrm>
          <a:off x="34880550" y="697230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371475</xdr:colOff>
      <xdr:row>41</xdr:row>
      <xdr:rowOff>133350</xdr:rowOff>
    </xdr:from>
    <xdr:to>
      <xdr:col>52</xdr:col>
      <xdr:colOff>619125</xdr:colOff>
      <xdr:row>41</xdr:row>
      <xdr:rowOff>133350</xdr:rowOff>
    </xdr:to>
    <xdr:sp>
      <xdr:nvSpPr>
        <xdr:cNvPr id="88" name="Line 393"/>
        <xdr:cNvSpPr>
          <a:spLocks/>
        </xdr:cNvSpPr>
      </xdr:nvSpPr>
      <xdr:spPr>
        <a:xfrm>
          <a:off x="34661475" y="9182100"/>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295275</xdr:colOff>
      <xdr:row>29</xdr:row>
      <xdr:rowOff>19050</xdr:rowOff>
    </xdr:from>
    <xdr:to>
      <xdr:col>52</xdr:col>
      <xdr:colOff>295275</xdr:colOff>
      <xdr:row>41</xdr:row>
      <xdr:rowOff>142875</xdr:rowOff>
    </xdr:to>
    <xdr:sp>
      <xdr:nvSpPr>
        <xdr:cNvPr id="89" name="Line 394"/>
        <xdr:cNvSpPr>
          <a:spLocks/>
        </xdr:cNvSpPr>
      </xdr:nvSpPr>
      <xdr:spPr>
        <a:xfrm>
          <a:off x="35956875" y="6962775"/>
          <a:ext cx="0" cy="22288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xdr:colOff>
      <xdr:row>28</xdr:row>
      <xdr:rowOff>19050</xdr:rowOff>
    </xdr:from>
    <xdr:to>
      <xdr:col>51</xdr:col>
      <xdr:colOff>0</xdr:colOff>
      <xdr:row>29</xdr:row>
      <xdr:rowOff>28575</xdr:rowOff>
    </xdr:to>
    <xdr:sp>
      <xdr:nvSpPr>
        <xdr:cNvPr id="90" name="Line 395"/>
        <xdr:cNvSpPr>
          <a:spLocks/>
        </xdr:cNvSpPr>
      </xdr:nvSpPr>
      <xdr:spPr>
        <a:xfrm flipH="1" flipV="1">
          <a:off x="34299525" y="6791325"/>
          <a:ext cx="676275"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409575</xdr:colOff>
      <xdr:row>34</xdr:row>
      <xdr:rowOff>0</xdr:rowOff>
    </xdr:from>
    <xdr:to>
      <xdr:col>50</xdr:col>
      <xdr:colOff>314325</xdr:colOff>
      <xdr:row>34</xdr:row>
      <xdr:rowOff>161925</xdr:rowOff>
    </xdr:to>
    <xdr:sp>
      <xdr:nvSpPr>
        <xdr:cNvPr id="91" name="Line 396"/>
        <xdr:cNvSpPr>
          <a:spLocks/>
        </xdr:cNvSpPr>
      </xdr:nvSpPr>
      <xdr:spPr>
        <a:xfrm flipH="1" flipV="1">
          <a:off x="34013775" y="7800975"/>
          <a:ext cx="59055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66675</xdr:colOff>
      <xdr:row>28</xdr:row>
      <xdr:rowOff>104775</xdr:rowOff>
    </xdr:from>
    <xdr:to>
      <xdr:col>50</xdr:col>
      <xdr:colOff>371475</xdr:colOff>
      <xdr:row>34</xdr:row>
      <xdr:rowOff>104775</xdr:rowOff>
    </xdr:to>
    <xdr:sp>
      <xdr:nvSpPr>
        <xdr:cNvPr id="92" name="Line 397"/>
        <xdr:cNvSpPr>
          <a:spLocks/>
        </xdr:cNvSpPr>
      </xdr:nvSpPr>
      <xdr:spPr>
        <a:xfrm flipH="1">
          <a:off x="34356675" y="6877050"/>
          <a:ext cx="304800" cy="10287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466725</xdr:colOff>
      <xdr:row>35</xdr:row>
      <xdr:rowOff>0</xdr:rowOff>
    </xdr:from>
    <xdr:to>
      <xdr:col>50</xdr:col>
      <xdr:colOff>333375</xdr:colOff>
      <xdr:row>35</xdr:row>
      <xdr:rowOff>0</xdr:rowOff>
    </xdr:to>
    <xdr:sp>
      <xdr:nvSpPr>
        <xdr:cNvPr id="93" name="Line 398"/>
        <xdr:cNvSpPr>
          <a:spLocks/>
        </xdr:cNvSpPr>
      </xdr:nvSpPr>
      <xdr:spPr>
        <a:xfrm>
          <a:off x="34070925" y="7972425"/>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314325</xdr:colOff>
      <xdr:row>40</xdr:row>
      <xdr:rowOff>161925</xdr:rowOff>
    </xdr:from>
    <xdr:to>
      <xdr:col>50</xdr:col>
      <xdr:colOff>323850</xdr:colOff>
      <xdr:row>40</xdr:row>
      <xdr:rowOff>161925</xdr:rowOff>
    </xdr:to>
    <xdr:sp>
      <xdr:nvSpPr>
        <xdr:cNvPr id="94" name="Line 399"/>
        <xdr:cNvSpPr>
          <a:spLocks/>
        </xdr:cNvSpPr>
      </xdr:nvSpPr>
      <xdr:spPr>
        <a:xfrm flipH="1">
          <a:off x="33918525" y="9039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323850</xdr:colOff>
      <xdr:row>41</xdr:row>
      <xdr:rowOff>133350</xdr:rowOff>
    </xdr:from>
    <xdr:to>
      <xdr:col>50</xdr:col>
      <xdr:colOff>419100</xdr:colOff>
      <xdr:row>41</xdr:row>
      <xdr:rowOff>133350</xdr:rowOff>
    </xdr:to>
    <xdr:sp>
      <xdr:nvSpPr>
        <xdr:cNvPr id="95" name="Line 400"/>
        <xdr:cNvSpPr>
          <a:spLocks/>
        </xdr:cNvSpPr>
      </xdr:nvSpPr>
      <xdr:spPr>
        <a:xfrm flipH="1">
          <a:off x="33928050" y="9182100"/>
          <a:ext cx="781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57150</xdr:colOff>
      <xdr:row>35</xdr:row>
      <xdr:rowOff>9525</xdr:rowOff>
    </xdr:from>
    <xdr:to>
      <xdr:col>50</xdr:col>
      <xdr:colOff>57150</xdr:colOff>
      <xdr:row>41</xdr:row>
      <xdr:rowOff>0</xdr:rowOff>
    </xdr:to>
    <xdr:sp>
      <xdr:nvSpPr>
        <xdr:cNvPr id="96" name="Line 401"/>
        <xdr:cNvSpPr>
          <a:spLocks/>
        </xdr:cNvSpPr>
      </xdr:nvSpPr>
      <xdr:spPr>
        <a:xfrm>
          <a:off x="34347150" y="7981950"/>
          <a:ext cx="0" cy="10668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40</xdr:row>
      <xdr:rowOff>152400</xdr:rowOff>
    </xdr:from>
    <xdr:to>
      <xdr:col>50</xdr:col>
      <xdr:colOff>180975</xdr:colOff>
      <xdr:row>41</xdr:row>
      <xdr:rowOff>152400</xdr:rowOff>
    </xdr:to>
    <xdr:sp>
      <xdr:nvSpPr>
        <xdr:cNvPr id="97" name="Line 402"/>
        <xdr:cNvSpPr>
          <a:spLocks/>
        </xdr:cNvSpPr>
      </xdr:nvSpPr>
      <xdr:spPr>
        <a:xfrm>
          <a:off x="34470975" y="9029700"/>
          <a:ext cx="0" cy="1714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371475</xdr:colOff>
      <xdr:row>40</xdr:row>
      <xdr:rowOff>123825</xdr:rowOff>
    </xdr:from>
    <xdr:to>
      <xdr:col>51</xdr:col>
      <xdr:colOff>371475</xdr:colOff>
      <xdr:row>46</xdr:row>
      <xdr:rowOff>161925</xdr:rowOff>
    </xdr:to>
    <xdr:sp>
      <xdr:nvSpPr>
        <xdr:cNvPr id="98" name="Line 403"/>
        <xdr:cNvSpPr>
          <a:spLocks/>
        </xdr:cNvSpPr>
      </xdr:nvSpPr>
      <xdr:spPr>
        <a:xfrm>
          <a:off x="35347275" y="9001125"/>
          <a:ext cx="0" cy="1066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323850</xdr:colOff>
      <xdr:row>40</xdr:row>
      <xdr:rowOff>152400</xdr:rowOff>
    </xdr:from>
    <xdr:to>
      <xdr:col>50</xdr:col>
      <xdr:colOff>323850</xdr:colOff>
      <xdr:row>47</xdr:row>
      <xdr:rowOff>0</xdr:rowOff>
    </xdr:to>
    <xdr:sp>
      <xdr:nvSpPr>
        <xdr:cNvPr id="99" name="Line 404"/>
        <xdr:cNvSpPr>
          <a:spLocks/>
        </xdr:cNvSpPr>
      </xdr:nvSpPr>
      <xdr:spPr>
        <a:xfrm>
          <a:off x="34613850" y="9029700"/>
          <a:ext cx="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323850</xdr:colOff>
      <xdr:row>44</xdr:row>
      <xdr:rowOff>38100</xdr:rowOff>
    </xdr:from>
    <xdr:to>
      <xdr:col>51</xdr:col>
      <xdr:colOff>371475</xdr:colOff>
      <xdr:row>44</xdr:row>
      <xdr:rowOff>38100</xdr:rowOff>
    </xdr:to>
    <xdr:sp>
      <xdr:nvSpPr>
        <xdr:cNvPr id="100" name="Line 405"/>
        <xdr:cNvSpPr>
          <a:spLocks/>
        </xdr:cNvSpPr>
      </xdr:nvSpPr>
      <xdr:spPr>
        <a:xfrm>
          <a:off x="34613850" y="9601200"/>
          <a:ext cx="7334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25</xdr:row>
      <xdr:rowOff>66675</xdr:rowOff>
    </xdr:from>
    <xdr:to>
      <xdr:col>51</xdr:col>
      <xdr:colOff>0</xdr:colOff>
      <xdr:row>41</xdr:row>
      <xdr:rowOff>133350</xdr:rowOff>
    </xdr:to>
    <xdr:sp>
      <xdr:nvSpPr>
        <xdr:cNvPr id="101" name="Line 406"/>
        <xdr:cNvSpPr>
          <a:spLocks/>
        </xdr:cNvSpPr>
      </xdr:nvSpPr>
      <xdr:spPr>
        <a:xfrm flipV="1">
          <a:off x="34975800" y="6324600"/>
          <a:ext cx="0" cy="2857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238125</xdr:colOff>
      <xdr:row>24</xdr:row>
      <xdr:rowOff>19050</xdr:rowOff>
    </xdr:from>
    <xdr:to>
      <xdr:col>51</xdr:col>
      <xdr:colOff>323850</xdr:colOff>
      <xdr:row>36</xdr:row>
      <xdr:rowOff>57150</xdr:rowOff>
    </xdr:to>
    <xdr:sp>
      <xdr:nvSpPr>
        <xdr:cNvPr id="102" name="Line 407"/>
        <xdr:cNvSpPr>
          <a:spLocks/>
        </xdr:cNvSpPr>
      </xdr:nvSpPr>
      <xdr:spPr>
        <a:xfrm flipV="1">
          <a:off x="34528125" y="6105525"/>
          <a:ext cx="771525" cy="2095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51</xdr:col>
      <xdr:colOff>190500</xdr:colOff>
      <xdr:row>26</xdr:row>
      <xdr:rowOff>152400</xdr:rowOff>
    </xdr:from>
    <xdr:ext cx="257175" cy="152400"/>
    <xdr:sp>
      <xdr:nvSpPr>
        <xdr:cNvPr id="103" name="Text Box 409"/>
        <xdr:cNvSpPr txBox="1">
          <a:spLocks noChangeArrowheads="1"/>
        </xdr:cNvSpPr>
      </xdr:nvSpPr>
      <xdr:spPr>
        <a:xfrm>
          <a:off x="35166300" y="6581775"/>
          <a:ext cx="257175"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２０゜</a:t>
          </a:r>
        </a:p>
      </xdr:txBody>
    </xdr:sp>
    <xdr:clientData/>
  </xdr:oneCellAnchor>
  <xdr:oneCellAnchor>
    <xdr:from>
      <xdr:col>52</xdr:col>
      <xdr:colOff>342900</xdr:colOff>
      <xdr:row>35</xdr:row>
      <xdr:rowOff>76200</xdr:rowOff>
    </xdr:from>
    <xdr:ext cx="295275" cy="152400"/>
    <xdr:sp>
      <xdr:nvSpPr>
        <xdr:cNvPr id="104" name="Text Box 410"/>
        <xdr:cNvSpPr txBox="1">
          <a:spLocks noChangeArrowheads="1"/>
        </xdr:cNvSpPr>
      </xdr:nvSpPr>
      <xdr:spPr>
        <a:xfrm>
          <a:off x="36004500" y="8048625"/>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６２．</a:t>
          </a:r>
          <a:r>
            <a:rPr lang="en-US" cap="none" sz="800" b="0" i="0" u="none" baseline="0">
              <a:solidFill>
                <a:srgbClr val="000000"/>
              </a:solidFill>
              <a:latin typeface="ＭＳ Ｐゴシック"/>
              <a:ea typeface="ＭＳ Ｐゴシック"/>
              <a:cs typeface="ＭＳ Ｐゴシック"/>
            </a:rPr>
            <a:t>0</a:t>
          </a:r>
        </a:p>
      </xdr:txBody>
    </xdr:sp>
    <xdr:clientData/>
  </xdr:oneCellAnchor>
  <xdr:oneCellAnchor>
    <xdr:from>
      <xdr:col>50</xdr:col>
      <xdr:colOff>533400</xdr:colOff>
      <xdr:row>42</xdr:row>
      <xdr:rowOff>152400</xdr:rowOff>
    </xdr:from>
    <xdr:ext cx="314325" cy="152400"/>
    <xdr:sp>
      <xdr:nvSpPr>
        <xdr:cNvPr id="105" name="Text Box 411"/>
        <xdr:cNvSpPr txBox="1">
          <a:spLocks noChangeArrowheads="1"/>
        </xdr:cNvSpPr>
      </xdr:nvSpPr>
      <xdr:spPr>
        <a:xfrm>
          <a:off x="34823400" y="9372600"/>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１９．８</a:t>
          </a:r>
        </a:p>
      </xdr:txBody>
    </xdr:sp>
    <xdr:clientData/>
  </xdr:oneCellAnchor>
  <xdr:oneCellAnchor>
    <xdr:from>
      <xdr:col>49</xdr:col>
      <xdr:colOff>381000</xdr:colOff>
      <xdr:row>41</xdr:row>
      <xdr:rowOff>76200</xdr:rowOff>
    </xdr:from>
    <xdr:ext cx="95250" cy="200025"/>
    <xdr:sp>
      <xdr:nvSpPr>
        <xdr:cNvPr id="106" name="Text Box 412"/>
        <xdr:cNvSpPr txBox="1">
          <a:spLocks noChangeArrowheads="1"/>
        </xdr:cNvSpPr>
      </xdr:nvSpPr>
      <xdr:spPr>
        <a:xfrm>
          <a:off x="33985200" y="91249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49</xdr:col>
      <xdr:colOff>381000</xdr:colOff>
      <xdr:row>37</xdr:row>
      <xdr:rowOff>152400</xdr:rowOff>
    </xdr:from>
    <xdr:ext cx="314325" cy="152400"/>
    <xdr:sp>
      <xdr:nvSpPr>
        <xdr:cNvPr id="107" name="Text Box 413"/>
        <xdr:cNvSpPr txBox="1">
          <a:spLocks noChangeArrowheads="1"/>
        </xdr:cNvSpPr>
      </xdr:nvSpPr>
      <xdr:spPr>
        <a:xfrm>
          <a:off x="33985200" y="8515350"/>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２８．６</a:t>
          </a:r>
        </a:p>
      </xdr:txBody>
    </xdr:sp>
    <xdr:clientData/>
  </xdr:oneCellAnchor>
  <xdr:oneCellAnchor>
    <xdr:from>
      <xdr:col>49</xdr:col>
      <xdr:colOff>647700</xdr:colOff>
      <xdr:row>31</xdr:row>
      <xdr:rowOff>76200</xdr:rowOff>
    </xdr:from>
    <xdr:ext cx="314325" cy="152400"/>
    <xdr:sp>
      <xdr:nvSpPr>
        <xdr:cNvPr id="108" name="Text Box 414"/>
        <xdr:cNvSpPr txBox="1">
          <a:spLocks noChangeArrowheads="1"/>
        </xdr:cNvSpPr>
      </xdr:nvSpPr>
      <xdr:spPr>
        <a:xfrm>
          <a:off x="34251900" y="7362825"/>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２８．６</a:t>
          </a:r>
        </a:p>
      </xdr:txBody>
    </xdr:sp>
    <xdr:clientData/>
  </xdr:oneCellAnchor>
  <xdr:twoCellAnchor>
    <xdr:from>
      <xdr:col>33</xdr:col>
      <xdr:colOff>180975</xdr:colOff>
      <xdr:row>29</xdr:row>
      <xdr:rowOff>161925</xdr:rowOff>
    </xdr:from>
    <xdr:to>
      <xdr:col>35</xdr:col>
      <xdr:colOff>9525</xdr:colOff>
      <xdr:row>29</xdr:row>
      <xdr:rowOff>161925</xdr:rowOff>
    </xdr:to>
    <xdr:sp>
      <xdr:nvSpPr>
        <xdr:cNvPr id="109" name="Line 415"/>
        <xdr:cNvSpPr>
          <a:spLocks/>
        </xdr:cNvSpPr>
      </xdr:nvSpPr>
      <xdr:spPr>
        <a:xfrm flipH="1">
          <a:off x="22812375" y="7105650"/>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628650</xdr:colOff>
      <xdr:row>44</xdr:row>
      <xdr:rowOff>0</xdr:rowOff>
    </xdr:from>
    <xdr:to>
      <xdr:col>34</xdr:col>
      <xdr:colOff>676275</xdr:colOff>
      <xdr:row>44</xdr:row>
      <xdr:rowOff>0</xdr:rowOff>
    </xdr:to>
    <xdr:sp>
      <xdr:nvSpPr>
        <xdr:cNvPr id="110" name="Line 416"/>
        <xdr:cNvSpPr>
          <a:spLocks/>
        </xdr:cNvSpPr>
      </xdr:nvSpPr>
      <xdr:spPr>
        <a:xfrm flipH="1">
          <a:off x="23260050" y="9563100"/>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666750</xdr:colOff>
      <xdr:row>49</xdr:row>
      <xdr:rowOff>0</xdr:rowOff>
    </xdr:from>
    <xdr:to>
      <xdr:col>38</xdr:col>
      <xdr:colOff>228600</xdr:colOff>
      <xdr:row>49</xdr:row>
      <xdr:rowOff>0</xdr:rowOff>
    </xdr:to>
    <xdr:sp>
      <xdr:nvSpPr>
        <xdr:cNvPr id="111" name="Line 417"/>
        <xdr:cNvSpPr>
          <a:spLocks/>
        </xdr:cNvSpPr>
      </xdr:nvSpPr>
      <xdr:spPr>
        <a:xfrm flipH="1">
          <a:off x="22612350" y="10420350"/>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228600</xdr:colOff>
      <xdr:row>49</xdr:row>
      <xdr:rowOff>9525</xdr:rowOff>
    </xdr:from>
    <xdr:to>
      <xdr:col>38</xdr:col>
      <xdr:colOff>228600</xdr:colOff>
      <xdr:row>56</xdr:row>
      <xdr:rowOff>9525</xdr:rowOff>
    </xdr:to>
    <xdr:sp>
      <xdr:nvSpPr>
        <xdr:cNvPr id="112" name="Line 418"/>
        <xdr:cNvSpPr>
          <a:spLocks/>
        </xdr:cNvSpPr>
      </xdr:nvSpPr>
      <xdr:spPr>
        <a:xfrm>
          <a:off x="26289000" y="10429875"/>
          <a:ext cx="0" cy="120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44</xdr:row>
      <xdr:rowOff>0</xdr:rowOff>
    </xdr:from>
    <xdr:to>
      <xdr:col>35</xdr:col>
      <xdr:colOff>0</xdr:colOff>
      <xdr:row>56</xdr:row>
      <xdr:rowOff>0</xdr:rowOff>
    </xdr:to>
    <xdr:sp>
      <xdr:nvSpPr>
        <xdr:cNvPr id="113" name="Line 419"/>
        <xdr:cNvSpPr>
          <a:spLocks/>
        </xdr:cNvSpPr>
      </xdr:nvSpPr>
      <xdr:spPr>
        <a:xfrm>
          <a:off x="24003000" y="9563100"/>
          <a:ext cx="0" cy="2057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581025</xdr:colOff>
      <xdr:row>48</xdr:row>
      <xdr:rowOff>47625</xdr:rowOff>
    </xdr:from>
    <xdr:to>
      <xdr:col>40</xdr:col>
      <xdr:colOff>209550</xdr:colOff>
      <xdr:row>50</xdr:row>
      <xdr:rowOff>57150</xdr:rowOff>
    </xdr:to>
    <xdr:sp>
      <xdr:nvSpPr>
        <xdr:cNvPr id="114" name="Line 420"/>
        <xdr:cNvSpPr>
          <a:spLocks/>
        </xdr:cNvSpPr>
      </xdr:nvSpPr>
      <xdr:spPr>
        <a:xfrm>
          <a:off x="25269825" y="10296525"/>
          <a:ext cx="23717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228600</xdr:colOff>
      <xdr:row>49</xdr:row>
      <xdr:rowOff>0</xdr:rowOff>
    </xdr:from>
    <xdr:to>
      <xdr:col>40</xdr:col>
      <xdr:colOff>219075</xdr:colOff>
      <xdr:row>49</xdr:row>
      <xdr:rowOff>0</xdr:rowOff>
    </xdr:to>
    <xdr:sp>
      <xdr:nvSpPr>
        <xdr:cNvPr id="115" name="Line 421"/>
        <xdr:cNvSpPr>
          <a:spLocks/>
        </xdr:cNvSpPr>
      </xdr:nvSpPr>
      <xdr:spPr>
        <a:xfrm>
          <a:off x="26289000" y="10420350"/>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342900</xdr:colOff>
      <xdr:row>26</xdr:row>
      <xdr:rowOff>76200</xdr:rowOff>
    </xdr:from>
    <xdr:to>
      <xdr:col>37</xdr:col>
      <xdr:colOff>180975</xdr:colOff>
      <xdr:row>30</xdr:row>
      <xdr:rowOff>152400</xdr:rowOff>
    </xdr:to>
    <xdr:sp>
      <xdr:nvSpPr>
        <xdr:cNvPr id="116" name="Line 425"/>
        <xdr:cNvSpPr>
          <a:spLocks/>
        </xdr:cNvSpPr>
      </xdr:nvSpPr>
      <xdr:spPr>
        <a:xfrm flipV="1">
          <a:off x="25031700" y="6505575"/>
          <a:ext cx="523875"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238125</xdr:colOff>
      <xdr:row>30</xdr:row>
      <xdr:rowOff>152400</xdr:rowOff>
    </xdr:from>
    <xdr:to>
      <xdr:col>39</xdr:col>
      <xdr:colOff>142875</xdr:colOff>
      <xdr:row>35</xdr:row>
      <xdr:rowOff>47625</xdr:rowOff>
    </xdr:to>
    <xdr:sp>
      <xdr:nvSpPr>
        <xdr:cNvPr id="117" name="Line 426"/>
        <xdr:cNvSpPr>
          <a:spLocks/>
        </xdr:cNvSpPr>
      </xdr:nvSpPr>
      <xdr:spPr>
        <a:xfrm flipV="1">
          <a:off x="26298525" y="7267575"/>
          <a:ext cx="590550"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xdr:row>
      <xdr:rowOff>19050</xdr:rowOff>
    </xdr:from>
    <xdr:to>
      <xdr:col>38</xdr:col>
      <xdr:colOff>257175</xdr:colOff>
      <xdr:row>54</xdr:row>
      <xdr:rowOff>19050</xdr:rowOff>
    </xdr:to>
    <xdr:sp>
      <xdr:nvSpPr>
        <xdr:cNvPr id="118" name="Line 427"/>
        <xdr:cNvSpPr>
          <a:spLocks/>
        </xdr:cNvSpPr>
      </xdr:nvSpPr>
      <xdr:spPr>
        <a:xfrm>
          <a:off x="24003000" y="11296650"/>
          <a:ext cx="23145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628650</xdr:colOff>
      <xdr:row>48</xdr:row>
      <xdr:rowOff>38100</xdr:rowOff>
    </xdr:from>
    <xdr:to>
      <xdr:col>36</xdr:col>
      <xdr:colOff>590550</xdr:colOff>
      <xdr:row>48</xdr:row>
      <xdr:rowOff>38100</xdr:rowOff>
    </xdr:to>
    <xdr:sp>
      <xdr:nvSpPr>
        <xdr:cNvPr id="119" name="Line 428"/>
        <xdr:cNvSpPr>
          <a:spLocks/>
        </xdr:cNvSpPr>
      </xdr:nvSpPr>
      <xdr:spPr>
        <a:xfrm flipH="1">
          <a:off x="23260050" y="10287000"/>
          <a:ext cx="2019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314325</xdr:colOff>
      <xdr:row>30</xdr:row>
      <xdr:rowOff>0</xdr:rowOff>
    </xdr:from>
    <xdr:to>
      <xdr:col>34</xdr:col>
      <xdr:colOff>314325</xdr:colOff>
      <xdr:row>43</xdr:row>
      <xdr:rowOff>161925</xdr:rowOff>
    </xdr:to>
    <xdr:sp>
      <xdr:nvSpPr>
        <xdr:cNvPr id="120" name="Line 429"/>
        <xdr:cNvSpPr>
          <a:spLocks/>
        </xdr:cNvSpPr>
      </xdr:nvSpPr>
      <xdr:spPr>
        <a:xfrm>
          <a:off x="23631525" y="7115175"/>
          <a:ext cx="0" cy="24384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44</xdr:row>
      <xdr:rowOff>9525</xdr:rowOff>
    </xdr:from>
    <xdr:to>
      <xdr:col>34</xdr:col>
      <xdr:colOff>161925</xdr:colOff>
      <xdr:row>48</xdr:row>
      <xdr:rowOff>28575</xdr:rowOff>
    </xdr:to>
    <xdr:sp>
      <xdr:nvSpPr>
        <xdr:cNvPr id="121" name="Line 430"/>
        <xdr:cNvSpPr>
          <a:spLocks/>
        </xdr:cNvSpPr>
      </xdr:nvSpPr>
      <xdr:spPr>
        <a:xfrm>
          <a:off x="23479125" y="9572625"/>
          <a:ext cx="0" cy="7048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323850</xdr:colOff>
      <xdr:row>48</xdr:row>
      <xdr:rowOff>38100</xdr:rowOff>
    </xdr:from>
    <xdr:to>
      <xdr:col>34</xdr:col>
      <xdr:colOff>323850</xdr:colOff>
      <xdr:row>49</xdr:row>
      <xdr:rowOff>19050</xdr:rowOff>
    </xdr:to>
    <xdr:sp>
      <xdr:nvSpPr>
        <xdr:cNvPr id="122" name="Line 431"/>
        <xdr:cNvSpPr>
          <a:spLocks/>
        </xdr:cNvSpPr>
      </xdr:nvSpPr>
      <xdr:spPr>
        <a:xfrm>
          <a:off x="23641050" y="10287000"/>
          <a:ext cx="0" cy="1524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438150</xdr:colOff>
      <xdr:row>30</xdr:row>
      <xdr:rowOff>9525</xdr:rowOff>
    </xdr:from>
    <xdr:to>
      <xdr:col>33</xdr:col>
      <xdr:colOff>438150</xdr:colOff>
      <xdr:row>48</xdr:row>
      <xdr:rowOff>171450</xdr:rowOff>
    </xdr:to>
    <xdr:sp>
      <xdr:nvSpPr>
        <xdr:cNvPr id="123" name="Line 432"/>
        <xdr:cNvSpPr>
          <a:spLocks/>
        </xdr:cNvSpPr>
      </xdr:nvSpPr>
      <xdr:spPr>
        <a:xfrm flipV="1">
          <a:off x="23069550" y="7124700"/>
          <a:ext cx="0" cy="32956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26</xdr:row>
      <xdr:rowOff>142875</xdr:rowOff>
    </xdr:from>
    <xdr:to>
      <xdr:col>36</xdr:col>
      <xdr:colOff>438150</xdr:colOff>
      <xdr:row>27</xdr:row>
      <xdr:rowOff>142875</xdr:rowOff>
    </xdr:to>
    <xdr:sp>
      <xdr:nvSpPr>
        <xdr:cNvPr id="124" name="Line 433"/>
        <xdr:cNvSpPr>
          <a:spLocks/>
        </xdr:cNvSpPr>
      </xdr:nvSpPr>
      <xdr:spPr>
        <a:xfrm>
          <a:off x="24088725" y="6572250"/>
          <a:ext cx="1038225" cy="1714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27</xdr:row>
      <xdr:rowOff>76200</xdr:rowOff>
    </xdr:from>
    <xdr:to>
      <xdr:col>39</xdr:col>
      <xdr:colOff>0</xdr:colOff>
      <xdr:row>32</xdr:row>
      <xdr:rowOff>0</xdr:rowOff>
    </xdr:to>
    <xdr:sp>
      <xdr:nvSpPr>
        <xdr:cNvPr id="125" name="Line 434"/>
        <xdr:cNvSpPr>
          <a:spLocks/>
        </xdr:cNvSpPr>
      </xdr:nvSpPr>
      <xdr:spPr>
        <a:xfrm>
          <a:off x="25460325" y="6677025"/>
          <a:ext cx="1285875" cy="7810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590550</xdr:colOff>
      <xdr:row>48</xdr:row>
      <xdr:rowOff>57150</xdr:rowOff>
    </xdr:from>
    <xdr:to>
      <xdr:col>36</xdr:col>
      <xdr:colOff>590550</xdr:colOff>
      <xdr:row>55</xdr:row>
      <xdr:rowOff>9525</xdr:rowOff>
    </xdr:to>
    <xdr:sp>
      <xdr:nvSpPr>
        <xdr:cNvPr id="126" name="Line 435"/>
        <xdr:cNvSpPr>
          <a:spLocks/>
        </xdr:cNvSpPr>
      </xdr:nvSpPr>
      <xdr:spPr>
        <a:xfrm>
          <a:off x="25279350" y="10306050"/>
          <a:ext cx="0"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50</xdr:row>
      <xdr:rowOff>76200</xdr:rowOff>
    </xdr:from>
    <xdr:to>
      <xdr:col>36</xdr:col>
      <xdr:colOff>590550</xdr:colOff>
      <xdr:row>50</xdr:row>
      <xdr:rowOff>76200</xdr:rowOff>
    </xdr:to>
    <xdr:sp>
      <xdr:nvSpPr>
        <xdr:cNvPr id="127" name="Line 436"/>
        <xdr:cNvSpPr>
          <a:spLocks/>
        </xdr:cNvSpPr>
      </xdr:nvSpPr>
      <xdr:spPr>
        <a:xfrm>
          <a:off x="24012525" y="10668000"/>
          <a:ext cx="12668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590550</xdr:colOff>
      <xdr:row>51</xdr:row>
      <xdr:rowOff>38100</xdr:rowOff>
    </xdr:from>
    <xdr:to>
      <xdr:col>38</xdr:col>
      <xdr:colOff>219075</xdr:colOff>
      <xdr:row>51</xdr:row>
      <xdr:rowOff>38100</xdr:rowOff>
    </xdr:to>
    <xdr:sp>
      <xdr:nvSpPr>
        <xdr:cNvPr id="128" name="Line 437"/>
        <xdr:cNvSpPr>
          <a:spLocks/>
        </xdr:cNvSpPr>
      </xdr:nvSpPr>
      <xdr:spPr>
        <a:xfrm>
          <a:off x="25279350" y="10801350"/>
          <a:ext cx="10001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266700</xdr:colOff>
      <xdr:row>46</xdr:row>
      <xdr:rowOff>152400</xdr:rowOff>
    </xdr:from>
    <xdr:ext cx="257175" cy="152400"/>
    <xdr:sp>
      <xdr:nvSpPr>
        <xdr:cNvPr id="129" name="Text Box 440"/>
        <xdr:cNvSpPr txBox="1">
          <a:spLocks noChangeArrowheads="1"/>
        </xdr:cNvSpPr>
      </xdr:nvSpPr>
      <xdr:spPr>
        <a:xfrm>
          <a:off x="24269700" y="10058400"/>
          <a:ext cx="257175"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３０゜</a:t>
          </a:r>
        </a:p>
      </xdr:txBody>
    </xdr:sp>
    <xdr:clientData/>
  </xdr:oneCellAnchor>
  <xdr:oneCellAnchor>
    <xdr:from>
      <xdr:col>40</xdr:col>
      <xdr:colOff>0</xdr:colOff>
      <xdr:row>49</xdr:row>
      <xdr:rowOff>76200</xdr:rowOff>
    </xdr:from>
    <xdr:ext cx="257175" cy="152400"/>
    <xdr:sp>
      <xdr:nvSpPr>
        <xdr:cNvPr id="130" name="Text Box 441"/>
        <xdr:cNvSpPr txBox="1">
          <a:spLocks noChangeArrowheads="1"/>
        </xdr:cNvSpPr>
      </xdr:nvSpPr>
      <xdr:spPr>
        <a:xfrm>
          <a:off x="27432000" y="10496550"/>
          <a:ext cx="257175"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１０゜</a:t>
          </a:r>
        </a:p>
      </xdr:txBody>
    </xdr:sp>
    <xdr:clientData/>
  </xdr:oneCellAnchor>
  <xdr:twoCellAnchor>
    <xdr:from>
      <xdr:col>35</xdr:col>
      <xdr:colOff>76200</xdr:colOff>
      <xdr:row>25</xdr:row>
      <xdr:rowOff>66675</xdr:rowOff>
    </xdr:from>
    <xdr:to>
      <xdr:col>35</xdr:col>
      <xdr:colOff>76200</xdr:colOff>
      <xdr:row>30</xdr:row>
      <xdr:rowOff>9525</xdr:rowOff>
    </xdr:to>
    <xdr:sp>
      <xdr:nvSpPr>
        <xdr:cNvPr id="131" name="Line 443"/>
        <xdr:cNvSpPr>
          <a:spLocks/>
        </xdr:cNvSpPr>
      </xdr:nvSpPr>
      <xdr:spPr>
        <a:xfrm rot="600000" flipV="1">
          <a:off x="24079200" y="6324600"/>
          <a:ext cx="0"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400050</xdr:colOff>
      <xdr:row>26</xdr:row>
      <xdr:rowOff>47625</xdr:rowOff>
    </xdr:from>
    <xdr:to>
      <xdr:col>36</xdr:col>
      <xdr:colOff>400050</xdr:colOff>
      <xdr:row>30</xdr:row>
      <xdr:rowOff>161925</xdr:rowOff>
    </xdr:to>
    <xdr:sp>
      <xdr:nvSpPr>
        <xdr:cNvPr id="132" name="Line 445"/>
        <xdr:cNvSpPr>
          <a:spLocks/>
        </xdr:cNvSpPr>
      </xdr:nvSpPr>
      <xdr:spPr>
        <a:xfrm rot="600000" flipV="1">
          <a:off x="25088850" y="6477000"/>
          <a:ext cx="0"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49</xdr:row>
      <xdr:rowOff>152400</xdr:rowOff>
    </xdr:from>
    <xdr:ext cx="314325" cy="152400"/>
    <xdr:sp>
      <xdr:nvSpPr>
        <xdr:cNvPr id="133" name="Text Box 446"/>
        <xdr:cNvSpPr txBox="1">
          <a:spLocks noChangeArrowheads="1"/>
        </xdr:cNvSpPr>
      </xdr:nvSpPr>
      <xdr:spPr>
        <a:xfrm>
          <a:off x="25641300" y="10572750"/>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２８．６</a:t>
          </a:r>
        </a:p>
      </xdr:txBody>
    </xdr:sp>
    <xdr:clientData/>
  </xdr:oneCellAnchor>
  <xdr:oneCellAnchor>
    <xdr:from>
      <xdr:col>37</xdr:col>
      <xdr:colOff>266700</xdr:colOff>
      <xdr:row>50</xdr:row>
      <xdr:rowOff>0</xdr:rowOff>
    </xdr:from>
    <xdr:ext cx="95250" cy="200025"/>
    <xdr:sp>
      <xdr:nvSpPr>
        <xdr:cNvPr id="134" name="Text Box 447"/>
        <xdr:cNvSpPr txBox="1">
          <a:spLocks noChangeArrowheads="1"/>
        </xdr:cNvSpPr>
      </xdr:nvSpPr>
      <xdr:spPr>
        <a:xfrm>
          <a:off x="25641300" y="1059180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533400</xdr:colOff>
      <xdr:row>49</xdr:row>
      <xdr:rowOff>76200</xdr:rowOff>
    </xdr:from>
    <xdr:ext cx="314325" cy="152400"/>
    <xdr:sp>
      <xdr:nvSpPr>
        <xdr:cNvPr id="135" name="Text Box 448"/>
        <xdr:cNvSpPr txBox="1">
          <a:spLocks noChangeArrowheads="1"/>
        </xdr:cNvSpPr>
      </xdr:nvSpPr>
      <xdr:spPr>
        <a:xfrm>
          <a:off x="24536400" y="10496550"/>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３５．１</a:t>
          </a:r>
        </a:p>
      </xdr:txBody>
    </xdr:sp>
    <xdr:clientData/>
  </xdr:oneCellAnchor>
  <xdr:oneCellAnchor>
    <xdr:from>
      <xdr:col>36</xdr:col>
      <xdr:colOff>152400</xdr:colOff>
      <xdr:row>53</xdr:row>
      <xdr:rowOff>0</xdr:rowOff>
    </xdr:from>
    <xdr:ext cx="314325" cy="152400"/>
    <xdr:sp>
      <xdr:nvSpPr>
        <xdr:cNvPr id="136" name="Text Box 449"/>
        <xdr:cNvSpPr txBox="1">
          <a:spLocks noChangeArrowheads="1"/>
        </xdr:cNvSpPr>
      </xdr:nvSpPr>
      <xdr:spPr>
        <a:xfrm>
          <a:off x="24841200" y="11106150"/>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６３．６</a:t>
          </a:r>
        </a:p>
      </xdr:txBody>
    </xdr:sp>
    <xdr:clientData/>
  </xdr:oneCellAnchor>
  <xdr:oneCellAnchor>
    <xdr:from>
      <xdr:col>34</xdr:col>
      <xdr:colOff>76200</xdr:colOff>
      <xdr:row>48</xdr:row>
      <xdr:rowOff>76200</xdr:rowOff>
    </xdr:from>
    <xdr:ext cx="238125" cy="152400"/>
    <xdr:sp>
      <xdr:nvSpPr>
        <xdr:cNvPr id="137" name="Text Box 450"/>
        <xdr:cNvSpPr txBox="1">
          <a:spLocks noChangeArrowheads="1"/>
        </xdr:cNvSpPr>
      </xdr:nvSpPr>
      <xdr:spPr>
        <a:xfrm>
          <a:off x="23393400" y="10325100"/>
          <a:ext cx="238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５．０</a:t>
          </a:r>
        </a:p>
      </xdr:txBody>
    </xdr:sp>
    <xdr:clientData/>
  </xdr:oneCellAnchor>
  <xdr:oneCellAnchor>
    <xdr:from>
      <xdr:col>34</xdr:col>
      <xdr:colOff>266700</xdr:colOff>
      <xdr:row>45</xdr:row>
      <xdr:rowOff>152400</xdr:rowOff>
    </xdr:from>
    <xdr:ext cx="314325" cy="152400"/>
    <xdr:sp>
      <xdr:nvSpPr>
        <xdr:cNvPr id="138" name="Text Box 451"/>
        <xdr:cNvSpPr txBox="1">
          <a:spLocks noChangeArrowheads="1"/>
        </xdr:cNvSpPr>
      </xdr:nvSpPr>
      <xdr:spPr>
        <a:xfrm>
          <a:off x="23583900" y="9886950"/>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２０．３</a:t>
          </a:r>
        </a:p>
      </xdr:txBody>
    </xdr:sp>
    <xdr:clientData/>
  </xdr:oneCellAnchor>
  <xdr:oneCellAnchor>
    <xdr:from>
      <xdr:col>34</xdr:col>
      <xdr:colOff>76200</xdr:colOff>
      <xdr:row>37</xdr:row>
      <xdr:rowOff>152400</xdr:rowOff>
    </xdr:from>
    <xdr:ext cx="171450" cy="152400"/>
    <xdr:sp>
      <xdr:nvSpPr>
        <xdr:cNvPr id="139" name="Text Box 452"/>
        <xdr:cNvSpPr txBox="1">
          <a:spLocks noChangeArrowheads="1"/>
        </xdr:cNvSpPr>
      </xdr:nvSpPr>
      <xdr:spPr>
        <a:xfrm>
          <a:off x="23393400" y="8515350"/>
          <a:ext cx="1714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６８</a:t>
          </a:r>
        </a:p>
      </xdr:txBody>
    </xdr:sp>
    <xdr:clientData/>
  </xdr:oneCellAnchor>
  <xdr:oneCellAnchor>
    <xdr:from>
      <xdr:col>33</xdr:col>
      <xdr:colOff>76200</xdr:colOff>
      <xdr:row>39</xdr:row>
      <xdr:rowOff>152400</xdr:rowOff>
    </xdr:from>
    <xdr:ext cx="314325" cy="152400"/>
    <xdr:sp>
      <xdr:nvSpPr>
        <xdr:cNvPr id="140" name="Text Box 453"/>
        <xdr:cNvSpPr txBox="1">
          <a:spLocks noChangeArrowheads="1"/>
        </xdr:cNvSpPr>
      </xdr:nvSpPr>
      <xdr:spPr>
        <a:xfrm>
          <a:off x="22707600" y="8858250"/>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９３．３</a:t>
          </a:r>
        </a:p>
      </xdr:txBody>
    </xdr:sp>
    <xdr:clientData/>
  </xdr:oneCellAnchor>
  <xdr:oneCellAnchor>
    <xdr:from>
      <xdr:col>35</xdr:col>
      <xdr:colOff>457200</xdr:colOff>
      <xdr:row>27</xdr:row>
      <xdr:rowOff>152400</xdr:rowOff>
    </xdr:from>
    <xdr:ext cx="171450" cy="152400"/>
    <xdr:sp>
      <xdr:nvSpPr>
        <xdr:cNvPr id="141" name="Text Box 454"/>
        <xdr:cNvSpPr txBox="1">
          <a:spLocks noChangeArrowheads="1"/>
        </xdr:cNvSpPr>
      </xdr:nvSpPr>
      <xdr:spPr>
        <a:xfrm>
          <a:off x="24460200" y="6753225"/>
          <a:ext cx="1714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２９</a:t>
          </a:r>
        </a:p>
      </xdr:txBody>
    </xdr:sp>
    <xdr:clientData/>
  </xdr:oneCellAnchor>
  <xdr:oneCellAnchor>
    <xdr:from>
      <xdr:col>37</xdr:col>
      <xdr:colOff>381000</xdr:colOff>
      <xdr:row>29</xdr:row>
      <xdr:rowOff>76200</xdr:rowOff>
    </xdr:from>
    <xdr:ext cx="314325" cy="152400"/>
    <xdr:sp>
      <xdr:nvSpPr>
        <xdr:cNvPr id="142" name="Text Box 455"/>
        <xdr:cNvSpPr txBox="1">
          <a:spLocks noChangeArrowheads="1"/>
        </xdr:cNvSpPr>
      </xdr:nvSpPr>
      <xdr:spPr>
        <a:xfrm>
          <a:off x="25755600" y="7019925"/>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４０．５</a:t>
          </a:r>
        </a:p>
      </xdr:txBody>
    </xdr:sp>
    <xdr:clientData/>
  </xdr:oneCellAnchor>
  <xdr:twoCellAnchor>
    <xdr:from>
      <xdr:col>37</xdr:col>
      <xdr:colOff>104775</xdr:colOff>
      <xdr:row>36</xdr:row>
      <xdr:rowOff>66675</xdr:rowOff>
    </xdr:from>
    <xdr:to>
      <xdr:col>38</xdr:col>
      <xdr:colOff>133350</xdr:colOff>
      <xdr:row>48</xdr:row>
      <xdr:rowOff>171450</xdr:rowOff>
    </xdr:to>
    <xdr:grpSp>
      <xdr:nvGrpSpPr>
        <xdr:cNvPr id="143" name="Group 456"/>
        <xdr:cNvGrpSpPr>
          <a:grpSpLocks/>
        </xdr:cNvGrpSpPr>
      </xdr:nvGrpSpPr>
      <xdr:grpSpPr>
        <a:xfrm rot="9570812">
          <a:off x="25479375" y="8210550"/>
          <a:ext cx="714375" cy="2209800"/>
          <a:chOff x="2651" y="818"/>
          <a:chExt cx="77" cy="233"/>
        </a:xfrm>
        <a:solidFill>
          <a:srgbClr val="FFFFFF"/>
        </a:solidFill>
      </xdr:grpSpPr>
    </xdr:grpSp>
    <xdr:clientData/>
  </xdr:twoCellAnchor>
  <xdr:oneCellAnchor>
    <xdr:from>
      <xdr:col>37</xdr:col>
      <xdr:colOff>533400</xdr:colOff>
      <xdr:row>46</xdr:row>
      <xdr:rowOff>76200</xdr:rowOff>
    </xdr:from>
    <xdr:ext cx="228600" cy="152400"/>
    <xdr:sp>
      <xdr:nvSpPr>
        <xdr:cNvPr id="150" name="Text Box 464"/>
        <xdr:cNvSpPr txBox="1">
          <a:spLocks noChangeArrowheads="1"/>
        </xdr:cNvSpPr>
      </xdr:nvSpPr>
      <xdr:spPr>
        <a:xfrm>
          <a:off x="25908000" y="99822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８０゜</a:t>
          </a:r>
        </a:p>
      </xdr:txBody>
    </xdr:sp>
    <xdr:clientData/>
  </xdr:oneCellAnchor>
  <xdr:oneCellAnchor>
    <xdr:from>
      <xdr:col>36</xdr:col>
      <xdr:colOff>533400</xdr:colOff>
      <xdr:row>46</xdr:row>
      <xdr:rowOff>76200</xdr:rowOff>
    </xdr:from>
    <xdr:ext cx="342900" cy="152400"/>
    <xdr:sp>
      <xdr:nvSpPr>
        <xdr:cNvPr id="151" name="Text Box 465"/>
        <xdr:cNvSpPr txBox="1">
          <a:spLocks noChangeArrowheads="1"/>
        </xdr:cNvSpPr>
      </xdr:nvSpPr>
      <xdr:spPr>
        <a:xfrm>
          <a:off x="25222200" y="9982200"/>
          <a:ext cx="342900"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１６０゜</a:t>
          </a:r>
        </a:p>
      </xdr:txBody>
    </xdr:sp>
    <xdr:clientData/>
  </xdr:oneCellAnchor>
  <xdr:oneCellAnchor>
    <xdr:from>
      <xdr:col>37</xdr:col>
      <xdr:colOff>647700</xdr:colOff>
      <xdr:row>45</xdr:row>
      <xdr:rowOff>76200</xdr:rowOff>
    </xdr:from>
    <xdr:ext cx="228600" cy="152400"/>
    <xdr:sp>
      <xdr:nvSpPr>
        <xdr:cNvPr id="152" name="Text Box 466"/>
        <xdr:cNvSpPr txBox="1">
          <a:spLocks noChangeArrowheads="1"/>
        </xdr:cNvSpPr>
      </xdr:nvSpPr>
      <xdr:spPr>
        <a:xfrm>
          <a:off x="26022300" y="98107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４０゜</a:t>
          </a:r>
        </a:p>
      </xdr:txBody>
    </xdr:sp>
    <xdr:clientData/>
  </xdr:oneCellAnchor>
  <xdr:oneCellAnchor>
    <xdr:from>
      <xdr:col>37</xdr:col>
      <xdr:colOff>190500</xdr:colOff>
      <xdr:row>46</xdr:row>
      <xdr:rowOff>76200</xdr:rowOff>
    </xdr:from>
    <xdr:ext cx="228600" cy="152400"/>
    <xdr:sp>
      <xdr:nvSpPr>
        <xdr:cNvPr id="153" name="Text Box 469"/>
        <xdr:cNvSpPr txBox="1">
          <a:spLocks noChangeArrowheads="1"/>
        </xdr:cNvSpPr>
      </xdr:nvSpPr>
      <xdr:spPr>
        <a:xfrm>
          <a:off x="25565100" y="99822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４０゜</a:t>
          </a:r>
        </a:p>
      </xdr:txBody>
    </xdr:sp>
    <xdr:clientData/>
  </xdr:oneCellAnchor>
  <xdr:oneCellAnchor>
    <xdr:from>
      <xdr:col>50</xdr:col>
      <xdr:colOff>647700</xdr:colOff>
      <xdr:row>33</xdr:row>
      <xdr:rowOff>76200</xdr:rowOff>
    </xdr:from>
    <xdr:ext cx="257175" cy="152400"/>
    <xdr:sp>
      <xdr:nvSpPr>
        <xdr:cNvPr id="154" name="Text Box 471"/>
        <xdr:cNvSpPr txBox="1">
          <a:spLocks noChangeArrowheads="1"/>
        </xdr:cNvSpPr>
      </xdr:nvSpPr>
      <xdr:spPr>
        <a:xfrm>
          <a:off x="34937700" y="7705725"/>
          <a:ext cx="257175" cy="152400"/>
        </a:xfrm>
        <a:prstGeom prst="rect">
          <a:avLst/>
        </a:prstGeom>
        <a:noFill/>
        <a:ln w="9525" cmpd="sng">
          <a:noFill/>
        </a:ln>
      </xdr:spPr>
      <xdr:txBody>
        <a:bodyPr vertOverflow="clip" wrap="square" lIns="18288" tIns="18288" rIns="0" bIns="0">
          <a:spAutoFit/>
        </a:bodyPr>
        <a:p>
          <a:pPr algn="l">
            <a:defRPr/>
          </a:pPr>
          <a:r>
            <a:rPr lang="en-US" cap="none" sz="800" b="1" i="0" u="none" baseline="0">
              <a:solidFill>
                <a:srgbClr val="000000"/>
              </a:solidFill>
              <a:latin typeface="ＭＳ Ｐゴシック"/>
              <a:ea typeface="ＭＳ Ｐゴシック"/>
              <a:cs typeface="ＭＳ Ｐゴシック"/>
            </a:rPr>
            <a:t>４０゜</a:t>
          </a:r>
        </a:p>
      </xdr:txBody>
    </xdr:sp>
    <xdr:clientData/>
  </xdr:oneCellAnchor>
  <xdr:twoCellAnchor>
    <xdr:from>
      <xdr:col>3</xdr:col>
      <xdr:colOff>190500</xdr:colOff>
      <xdr:row>8</xdr:row>
      <xdr:rowOff>95250</xdr:rowOff>
    </xdr:from>
    <xdr:to>
      <xdr:col>4</xdr:col>
      <xdr:colOff>219075</xdr:colOff>
      <xdr:row>21</xdr:row>
      <xdr:rowOff>114300</xdr:rowOff>
    </xdr:to>
    <xdr:grpSp>
      <xdr:nvGrpSpPr>
        <xdr:cNvPr id="155" name="Group 481"/>
        <xdr:cNvGrpSpPr>
          <a:grpSpLocks/>
        </xdr:cNvGrpSpPr>
      </xdr:nvGrpSpPr>
      <xdr:grpSpPr>
        <a:xfrm>
          <a:off x="2247900" y="3438525"/>
          <a:ext cx="714375" cy="2247900"/>
          <a:chOff x="2651" y="818"/>
          <a:chExt cx="77" cy="233"/>
        </a:xfrm>
        <a:solidFill>
          <a:srgbClr val="FFFFFF"/>
        </a:solidFill>
      </xdr:grpSpPr>
    </xdr:grpSp>
    <xdr:clientData/>
  </xdr:twoCellAnchor>
  <xdr:twoCellAnchor>
    <xdr:from>
      <xdr:col>4</xdr:col>
      <xdr:colOff>228600</xdr:colOff>
      <xdr:row>10</xdr:row>
      <xdr:rowOff>66675</xdr:rowOff>
    </xdr:from>
    <xdr:to>
      <xdr:col>5</xdr:col>
      <xdr:colOff>257175</xdr:colOff>
      <xdr:row>23</xdr:row>
      <xdr:rowOff>85725</xdr:rowOff>
    </xdr:to>
    <xdr:grpSp>
      <xdr:nvGrpSpPr>
        <xdr:cNvPr id="162" name="Group 488"/>
        <xdr:cNvGrpSpPr>
          <a:grpSpLocks/>
        </xdr:cNvGrpSpPr>
      </xdr:nvGrpSpPr>
      <xdr:grpSpPr>
        <a:xfrm>
          <a:off x="2971800" y="3752850"/>
          <a:ext cx="714375" cy="2247900"/>
          <a:chOff x="2651" y="818"/>
          <a:chExt cx="77" cy="233"/>
        </a:xfrm>
        <a:solidFill>
          <a:srgbClr val="FFFFFF"/>
        </a:solidFill>
      </xdr:grpSpPr>
    </xdr:grpSp>
    <xdr:clientData/>
  </xdr:twoCellAnchor>
  <xdr:twoCellAnchor>
    <xdr:from>
      <xdr:col>5</xdr:col>
      <xdr:colOff>295275</xdr:colOff>
      <xdr:row>12</xdr:row>
      <xdr:rowOff>57150</xdr:rowOff>
    </xdr:from>
    <xdr:to>
      <xdr:col>6</xdr:col>
      <xdr:colOff>323850</xdr:colOff>
      <xdr:row>25</xdr:row>
      <xdr:rowOff>76200</xdr:rowOff>
    </xdr:to>
    <xdr:grpSp>
      <xdr:nvGrpSpPr>
        <xdr:cNvPr id="169" name="Group 495"/>
        <xdr:cNvGrpSpPr>
          <a:grpSpLocks/>
        </xdr:cNvGrpSpPr>
      </xdr:nvGrpSpPr>
      <xdr:grpSpPr>
        <a:xfrm>
          <a:off x="3724275" y="4086225"/>
          <a:ext cx="714375" cy="2247900"/>
          <a:chOff x="2651" y="818"/>
          <a:chExt cx="77" cy="233"/>
        </a:xfrm>
        <a:solidFill>
          <a:srgbClr val="FFFFFF"/>
        </a:solidFill>
      </xdr:grpSpPr>
    </xdr:grpSp>
    <xdr:clientData/>
  </xdr:twoCellAnchor>
  <xdr:oneCellAnchor>
    <xdr:from>
      <xdr:col>49</xdr:col>
      <xdr:colOff>381000</xdr:colOff>
      <xdr:row>40</xdr:row>
      <xdr:rowOff>152400</xdr:rowOff>
    </xdr:from>
    <xdr:ext cx="76200" cy="152400"/>
    <xdr:sp>
      <xdr:nvSpPr>
        <xdr:cNvPr id="176" name="Text Box 523"/>
        <xdr:cNvSpPr txBox="1">
          <a:spLocks noChangeArrowheads="1"/>
        </xdr:cNvSpPr>
      </xdr:nvSpPr>
      <xdr:spPr>
        <a:xfrm>
          <a:off x="33985200" y="9029700"/>
          <a:ext cx="762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4</a:t>
          </a:r>
        </a:p>
      </xdr:txBody>
    </xdr:sp>
    <xdr:clientData/>
  </xdr:oneCellAnchor>
  <xdr:twoCellAnchor>
    <xdr:from>
      <xdr:col>0</xdr:col>
      <xdr:colOff>209550</xdr:colOff>
      <xdr:row>54</xdr:row>
      <xdr:rowOff>76200</xdr:rowOff>
    </xdr:from>
    <xdr:to>
      <xdr:col>3</xdr:col>
      <xdr:colOff>381000</xdr:colOff>
      <xdr:row>58</xdr:row>
      <xdr:rowOff>95250</xdr:rowOff>
    </xdr:to>
    <xdr:grpSp>
      <xdr:nvGrpSpPr>
        <xdr:cNvPr id="177" name="Group 524"/>
        <xdr:cNvGrpSpPr>
          <a:grpSpLocks/>
        </xdr:cNvGrpSpPr>
      </xdr:nvGrpSpPr>
      <xdr:grpSpPr>
        <a:xfrm rot="6000000">
          <a:off x="209550" y="11353800"/>
          <a:ext cx="2228850" cy="704850"/>
          <a:chOff x="2651" y="818"/>
          <a:chExt cx="77" cy="233"/>
        </a:xfrm>
        <a:solidFill>
          <a:srgbClr val="FFFFFF"/>
        </a:solidFill>
      </xdr:grpSpPr>
    </xdr:grpSp>
    <xdr:clientData/>
  </xdr:twoCellAnchor>
  <xdr:twoCellAnchor>
    <xdr:from>
      <xdr:col>3</xdr:col>
      <xdr:colOff>590550</xdr:colOff>
      <xdr:row>52</xdr:row>
      <xdr:rowOff>152400</xdr:rowOff>
    </xdr:from>
    <xdr:to>
      <xdr:col>7</xdr:col>
      <xdr:colOff>76200</xdr:colOff>
      <xdr:row>57</xdr:row>
      <xdr:rowOff>0</xdr:rowOff>
    </xdr:to>
    <xdr:grpSp>
      <xdr:nvGrpSpPr>
        <xdr:cNvPr id="184" name="Group 538"/>
        <xdr:cNvGrpSpPr>
          <a:grpSpLocks/>
        </xdr:cNvGrpSpPr>
      </xdr:nvGrpSpPr>
      <xdr:grpSpPr>
        <a:xfrm rot="7200000">
          <a:off x="2647950" y="11087100"/>
          <a:ext cx="2228850" cy="704850"/>
          <a:chOff x="2651" y="818"/>
          <a:chExt cx="77" cy="233"/>
        </a:xfrm>
        <a:solidFill>
          <a:srgbClr val="FFFFFF"/>
        </a:solidFill>
      </xdr:grpSpPr>
    </xdr:grpSp>
    <xdr:clientData/>
  </xdr:twoCellAnchor>
  <xdr:twoCellAnchor>
    <xdr:from>
      <xdr:col>8</xdr:col>
      <xdr:colOff>19050</xdr:colOff>
      <xdr:row>47</xdr:row>
      <xdr:rowOff>152400</xdr:rowOff>
    </xdr:from>
    <xdr:to>
      <xdr:col>9</xdr:col>
      <xdr:colOff>38100</xdr:colOff>
      <xdr:row>60</xdr:row>
      <xdr:rowOff>152400</xdr:rowOff>
    </xdr:to>
    <xdr:grpSp>
      <xdr:nvGrpSpPr>
        <xdr:cNvPr id="191" name="Group 559"/>
        <xdr:cNvGrpSpPr>
          <a:grpSpLocks/>
        </xdr:cNvGrpSpPr>
      </xdr:nvGrpSpPr>
      <xdr:grpSpPr>
        <a:xfrm rot="8400000">
          <a:off x="5505450" y="10229850"/>
          <a:ext cx="704850" cy="2228850"/>
          <a:chOff x="2651" y="818"/>
          <a:chExt cx="77" cy="233"/>
        </a:xfrm>
        <a:solidFill>
          <a:srgbClr val="FFFFFF"/>
        </a:solidFill>
      </xdr:grpSpPr>
    </xdr:grpSp>
    <xdr:clientData/>
  </xdr:twoCellAnchor>
  <xdr:twoCellAnchor>
    <xdr:from>
      <xdr:col>10</xdr:col>
      <xdr:colOff>571500</xdr:colOff>
      <xdr:row>47</xdr:row>
      <xdr:rowOff>19050</xdr:rowOff>
    </xdr:from>
    <xdr:to>
      <xdr:col>11</xdr:col>
      <xdr:colOff>590550</xdr:colOff>
      <xdr:row>60</xdr:row>
      <xdr:rowOff>19050</xdr:rowOff>
    </xdr:to>
    <xdr:grpSp>
      <xdr:nvGrpSpPr>
        <xdr:cNvPr id="198" name="Group 573"/>
        <xdr:cNvGrpSpPr>
          <a:grpSpLocks/>
        </xdr:cNvGrpSpPr>
      </xdr:nvGrpSpPr>
      <xdr:grpSpPr>
        <a:xfrm rot="9600000">
          <a:off x="7429500" y="10096500"/>
          <a:ext cx="704850" cy="2228850"/>
          <a:chOff x="2651" y="818"/>
          <a:chExt cx="77" cy="233"/>
        </a:xfrm>
        <a:solidFill>
          <a:srgbClr val="FFFFFF"/>
        </a:solidFill>
      </xdr:grpSpPr>
    </xdr:grpSp>
    <xdr:clientData/>
  </xdr:twoCellAnchor>
  <xdr:twoCellAnchor>
    <xdr:from>
      <xdr:col>14</xdr:col>
      <xdr:colOff>114300</xdr:colOff>
      <xdr:row>47</xdr:row>
      <xdr:rowOff>114300</xdr:rowOff>
    </xdr:from>
    <xdr:to>
      <xdr:col>15</xdr:col>
      <xdr:colOff>133350</xdr:colOff>
      <xdr:row>60</xdr:row>
      <xdr:rowOff>114300</xdr:rowOff>
    </xdr:to>
    <xdr:grpSp>
      <xdr:nvGrpSpPr>
        <xdr:cNvPr id="205" name="Group 587"/>
        <xdr:cNvGrpSpPr>
          <a:grpSpLocks/>
        </xdr:cNvGrpSpPr>
      </xdr:nvGrpSpPr>
      <xdr:grpSpPr>
        <a:xfrm rot="10800000">
          <a:off x="9715500" y="10191750"/>
          <a:ext cx="704850" cy="2228850"/>
          <a:chOff x="2651" y="818"/>
          <a:chExt cx="77" cy="233"/>
        </a:xfrm>
        <a:solidFill>
          <a:srgbClr val="FFFFFF"/>
        </a:solidFill>
      </xdr:grpSpPr>
    </xdr:grpSp>
    <xdr:clientData/>
  </xdr:twoCellAnchor>
  <xdr:twoCellAnchor>
    <xdr:from>
      <xdr:col>1</xdr:col>
      <xdr:colOff>76200</xdr:colOff>
      <xdr:row>63</xdr:row>
      <xdr:rowOff>133350</xdr:rowOff>
    </xdr:from>
    <xdr:to>
      <xdr:col>2</xdr:col>
      <xdr:colOff>95250</xdr:colOff>
      <xdr:row>76</xdr:row>
      <xdr:rowOff>133350</xdr:rowOff>
    </xdr:to>
    <xdr:grpSp>
      <xdr:nvGrpSpPr>
        <xdr:cNvPr id="212" name="Group 601"/>
        <xdr:cNvGrpSpPr>
          <a:grpSpLocks/>
        </xdr:cNvGrpSpPr>
      </xdr:nvGrpSpPr>
      <xdr:grpSpPr>
        <a:xfrm rot="12000000">
          <a:off x="762000" y="12954000"/>
          <a:ext cx="704850" cy="2228850"/>
          <a:chOff x="2651" y="818"/>
          <a:chExt cx="77" cy="233"/>
        </a:xfrm>
        <a:solidFill>
          <a:srgbClr val="FFFFFF"/>
        </a:solidFill>
      </xdr:grpSpPr>
    </xdr:grpSp>
    <xdr:clientData/>
  </xdr:twoCellAnchor>
  <xdr:twoCellAnchor>
    <xdr:from>
      <xdr:col>4</xdr:col>
      <xdr:colOff>285750</xdr:colOff>
      <xdr:row>64</xdr:row>
      <xdr:rowOff>38100</xdr:rowOff>
    </xdr:from>
    <xdr:to>
      <xdr:col>5</xdr:col>
      <xdr:colOff>304800</xdr:colOff>
      <xdr:row>77</xdr:row>
      <xdr:rowOff>0</xdr:rowOff>
    </xdr:to>
    <xdr:grpSp>
      <xdr:nvGrpSpPr>
        <xdr:cNvPr id="219" name="Group 615"/>
        <xdr:cNvGrpSpPr>
          <a:grpSpLocks/>
        </xdr:cNvGrpSpPr>
      </xdr:nvGrpSpPr>
      <xdr:grpSpPr>
        <a:xfrm rot="13200000">
          <a:off x="3028950" y="13030200"/>
          <a:ext cx="704850" cy="2190750"/>
          <a:chOff x="2651" y="818"/>
          <a:chExt cx="77" cy="233"/>
        </a:xfrm>
        <a:solidFill>
          <a:srgbClr val="FFFFFF"/>
        </a:solidFill>
      </xdr:grpSpPr>
    </xdr:grpSp>
    <xdr:clientData/>
  </xdr:twoCellAnchor>
  <xdr:twoCellAnchor>
    <xdr:from>
      <xdr:col>6</xdr:col>
      <xdr:colOff>171450</xdr:colOff>
      <xdr:row>67</xdr:row>
      <xdr:rowOff>152400</xdr:rowOff>
    </xdr:from>
    <xdr:to>
      <xdr:col>9</xdr:col>
      <xdr:colOff>342900</xdr:colOff>
      <xdr:row>72</xdr:row>
      <xdr:rowOff>0</xdr:rowOff>
    </xdr:to>
    <xdr:grpSp>
      <xdr:nvGrpSpPr>
        <xdr:cNvPr id="226" name="Group 629"/>
        <xdr:cNvGrpSpPr>
          <a:grpSpLocks/>
        </xdr:cNvGrpSpPr>
      </xdr:nvGrpSpPr>
      <xdr:grpSpPr>
        <a:xfrm rot="14400000">
          <a:off x="4286250" y="13658850"/>
          <a:ext cx="2228850" cy="704850"/>
          <a:chOff x="2651" y="818"/>
          <a:chExt cx="77" cy="233"/>
        </a:xfrm>
        <a:solidFill>
          <a:srgbClr val="FFFFFF"/>
        </a:solidFill>
      </xdr:grpSpPr>
    </xdr:grpSp>
    <xdr:clientData/>
  </xdr:twoCellAnchor>
  <xdr:twoCellAnchor>
    <xdr:from>
      <xdr:col>9</xdr:col>
      <xdr:colOff>590550</xdr:colOff>
      <xdr:row>67</xdr:row>
      <xdr:rowOff>114300</xdr:rowOff>
    </xdr:from>
    <xdr:to>
      <xdr:col>13</xdr:col>
      <xdr:colOff>76200</xdr:colOff>
      <xdr:row>71</xdr:row>
      <xdr:rowOff>133350</xdr:rowOff>
    </xdr:to>
    <xdr:grpSp>
      <xdr:nvGrpSpPr>
        <xdr:cNvPr id="233" name="Group 643"/>
        <xdr:cNvGrpSpPr>
          <a:grpSpLocks/>
        </xdr:cNvGrpSpPr>
      </xdr:nvGrpSpPr>
      <xdr:grpSpPr>
        <a:xfrm rot="15600000">
          <a:off x="6762750" y="13620750"/>
          <a:ext cx="2228850" cy="704850"/>
          <a:chOff x="2651" y="818"/>
          <a:chExt cx="77" cy="233"/>
        </a:xfrm>
        <a:solidFill>
          <a:srgbClr val="FFFFFF"/>
        </a:solidFill>
      </xdr:grpSpPr>
    </xdr:grpSp>
    <xdr:clientData/>
  </xdr:twoCellAnchor>
  <xdr:twoCellAnchor>
    <xdr:from>
      <xdr:col>0</xdr:col>
      <xdr:colOff>0</xdr:colOff>
      <xdr:row>85</xdr:row>
      <xdr:rowOff>0</xdr:rowOff>
    </xdr:from>
    <xdr:to>
      <xdr:col>3</xdr:col>
      <xdr:colOff>171450</xdr:colOff>
      <xdr:row>89</xdr:row>
      <xdr:rowOff>19050</xdr:rowOff>
    </xdr:to>
    <xdr:grpSp>
      <xdr:nvGrpSpPr>
        <xdr:cNvPr id="240" name="Group 657"/>
        <xdr:cNvGrpSpPr>
          <a:grpSpLocks/>
        </xdr:cNvGrpSpPr>
      </xdr:nvGrpSpPr>
      <xdr:grpSpPr>
        <a:xfrm rot="16800000">
          <a:off x="0" y="16592550"/>
          <a:ext cx="2228850" cy="704850"/>
          <a:chOff x="2651" y="818"/>
          <a:chExt cx="77" cy="233"/>
        </a:xfrm>
        <a:solidFill>
          <a:srgbClr val="FFFFFF"/>
        </a:solidFill>
      </xdr:grpSpPr>
    </xdr:grpSp>
    <xdr:clientData/>
  </xdr:twoCellAnchor>
  <xdr:twoCellAnchor>
    <xdr:from>
      <xdr:col>3</xdr:col>
      <xdr:colOff>266700</xdr:colOff>
      <xdr:row>84</xdr:row>
      <xdr:rowOff>38100</xdr:rowOff>
    </xdr:from>
    <xdr:to>
      <xdr:col>6</xdr:col>
      <xdr:colOff>438150</xdr:colOff>
      <xdr:row>88</xdr:row>
      <xdr:rowOff>57150</xdr:rowOff>
    </xdr:to>
    <xdr:grpSp>
      <xdr:nvGrpSpPr>
        <xdr:cNvPr id="247" name="Group 671"/>
        <xdr:cNvGrpSpPr>
          <a:grpSpLocks/>
        </xdr:cNvGrpSpPr>
      </xdr:nvGrpSpPr>
      <xdr:grpSpPr>
        <a:xfrm rot="18000000">
          <a:off x="2324100" y="16459200"/>
          <a:ext cx="2228850" cy="704850"/>
          <a:chOff x="2651" y="818"/>
          <a:chExt cx="77" cy="233"/>
        </a:xfrm>
        <a:solidFill>
          <a:srgbClr val="FFFFFF"/>
        </a:solidFill>
      </xdr:grpSpPr>
    </xdr:grpSp>
    <xdr:clientData/>
  </xdr:twoCellAnchor>
  <xdr:twoCellAnchor>
    <xdr:from>
      <xdr:col>7</xdr:col>
      <xdr:colOff>266700</xdr:colOff>
      <xdr:row>80</xdr:row>
      <xdr:rowOff>38100</xdr:rowOff>
    </xdr:from>
    <xdr:to>
      <xdr:col>8</xdr:col>
      <xdr:colOff>285750</xdr:colOff>
      <xdr:row>93</xdr:row>
      <xdr:rowOff>38100</xdr:rowOff>
    </xdr:to>
    <xdr:grpSp>
      <xdr:nvGrpSpPr>
        <xdr:cNvPr id="254" name="Group 685"/>
        <xdr:cNvGrpSpPr>
          <a:grpSpLocks/>
        </xdr:cNvGrpSpPr>
      </xdr:nvGrpSpPr>
      <xdr:grpSpPr>
        <a:xfrm rot="19200000">
          <a:off x="5067300" y="15773400"/>
          <a:ext cx="704850" cy="2228850"/>
          <a:chOff x="2651" y="818"/>
          <a:chExt cx="77" cy="233"/>
        </a:xfrm>
        <a:solidFill>
          <a:srgbClr val="FFFFFF"/>
        </a:solidFill>
      </xdr:grpSpPr>
    </xdr:grpSp>
    <xdr:clientData/>
  </xdr:twoCellAnchor>
  <xdr:twoCellAnchor>
    <xdr:from>
      <xdr:col>10</xdr:col>
      <xdr:colOff>495300</xdr:colOff>
      <xdr:row>79</xdr:row>
      <xdr:rowOff>114300</xdr:rowOff>
    </xdr:from>
    <xdr:to>
      <xdr:col>11</xdr:col>
      <xdr:colOff>514350</xdr:colOff>
      <xdr:row>92</xdr:row>
      <xdr:rowOff>114300</xdr:rowOff>
    </xdr:to>
    <xdr:grpSp>
      <xdr:nvGrpSpPr>
        <xdr:cNvPr id="261" name="Group 699"/>
        <xdr:cNvGrpSpPr>
          <a:grpSpLocks/>
        </xdr:cNvGrpSpPr>
      </xdr:nvGrpSpPr>
      <xdr:grpSpPr>
        <a:xfrm rot="20400000">
          <a:off x="7353300" y="15678150"/>
          <a:ext cx="704850" cy="2228850"/>
          <a:chOff x="2651" y="818"/>
          <a:chExt cx="77" cy="233"/>
        </a:xfrm>
        <a:solidFill>
          <a:srgbClr val="FFFFFF"/>
        </a:solidFill>
      </xdr:grpSpPr>
    </xdr:grpSp>
    <xdr:clientData/>
  </xdr:twoCellAnchor>
  <xdr:twoCellAnchor>
    <xdr:from>
      <xdr:col>14</xdr:col>
      <xdr:colOff>76200</xdr:colOff>
      <xdr:row>80</xdr:row>
      <xdr:rowOff>57150</xdr:rowOff>
    </xdr:from>
    <xdr:to>
      <xdr:col>15</xdr:col>
      <xdr:colOff>95250</xdr:colOff>
      <xdr:row>93</xdr:row>
      <xdr:rowOff>57150</xdr:rowOff>
    </xdr:to>
    <xdr:grpSp>
      <xdr:nvGrpSpPr>
        <xdr:cNvPr id="268" name="Group 713"/>
        <xdr:cNvGrpSpPr>
          <a:grpSpLocks/>
        </xdr:cNvGrpSpPr>
      </xdr:nvGrpSpPr>
      <xdr:grpSpPr>
        <a:xfrm>
          <a:off x="9677400" y="15792450"/>
          <a:ext cx="704850" cy="2228850"/>
          <a:chOff x="2651" y="818"/>
          <a:chExt cx="77" cy="233"/>
        </a:xfrm>
        <a:solidFill>
          <a:srgbClr val="FFFFFF"/>
        </a:solidFill>
      </xdr:grpSpPr>
    </xdr:grpSp>
    <xdr:clientData/>
  </xdr:twoCellAnchor>
  <xdr:twoCellAnchor>
    <xdr:from>
      <xdr:col>13</xdr:col>
      <xdr:colOff>361950</xdr:colOff>
      <xdr:row>66</xdr:row>
      <xdr:rowOff>76200</xdr:rowOff>
    </xdr:from>
    <xdr:to>
      <xdr:col>16</xdr:col>
      <xdr:colOff>533400</xdr:colOff>
      <xdr:row>70</xdr:row>
      <xdr:rowOff>95250</xdr:rowOff>
    </xdr:to>
    <xdr:grpSp>
      <xdr:nvGrpSpPr>
        <xdr:cNvPr id="275" name="Group 776"/>
        <xdr:cNvGrpSpPr>
          <a:grpSpLocks/>
        </xdr:cNvGrpSpPr>
      </xdr:nvGrpSpPr>
      <xdr:grpSpPr>
        <a:xfrm rot="16200000">
          <a:off x="9277350" y="13411200"/>
          <a:ext cx="2228850" cy="704850"/>
          <a:chOff x="2651" y="818"/>
          <a:chExt cx="77" cy="233"/>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523875</xdr:colOff>
      <xdr:row>28</xdr:row>
      <xdr:rowOff>104775</xdr:rowOff>
    </xdr:from>
    <xdr:to>
      <xdr:col>47</xdr:col>
      <xdr:colOff>466725</xdr:colOff>
      <xdr:row>34</xdr:row>
      <xdr:rowOff>104775</xdr:rowOff>
    </xdr:to>
    <xdr:grpSp>
      <xdr:nvGrpSpPr>
        <xdr:cNvPr id="1" name="Group 2"/>
        <xdr:cNvGrpSpPr>
          <a:grpSpLocks/>
        </xdr:cNvGrpSpPr>
      </xdr:nvGrpSpPr>
      <xdr:grpSpPr>
        <a:xfrm flipH="1">
          <a:off x="31384875" y="7229475"/>
          <a:ext cx="1314450" cy="1076325"/>
          <a:chOff x="973" y="246"/>
          <a:chExt cx="137" cy="117"/>
        </a:xfrm>
        <a:solidFill>
          <a:srgbClr val="FFFFFF"/>
        </a:solidFill>
      </xdr:grpSpPr>
      <xdr:sp>
        <xdr:nvSpPr>
          <xdr:cNvPr id="2" name="Line 3"/>
          <xdr:cNvSpPr>
            <a:spLocks/>
          </xdr:cNvSpPr>
        </xdr:nvSpPr>
        <xdr:spPr>
          <a:xfrm flipV="1">
            <a:off x="974"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Line 4"/>
          <xdr:cNvSpPr>
            <a:spLocks/>
          </xdr:cNvSpPr>
        </xdr:nvSpPr>
        <xdr:spPr>
          <a:xfrm>
            <a:off x="1008" y="247"/>
            <a:ext cx="9"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1017" y="267"/>
            <a:ext cx="45"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Line 6"/>
          <xdr:cNvSpPr>
            <a:spLocks/>
          </xdr:cNvSpPr>
        </xdr:nvSpPr>
        <xdr:spPr>
          <a:xfrm flipH="1" flipV="1">
            <a:off x="1075"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Line 7"/>
          <xdr:cNvSpPr>
            <a:spLocks/>
          </xdr:cNvSpPr>
        </xdr:nvSpPr>
        <xdr:spPr>
          <a:xfrm flipH="1">
            <a:off x="1062" y="246"/>
            <a:ext cx="13" cy="21"/>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973"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Line 9"/>
          <xdr:cNvSpPr>
            <a:spLocks/>
          </xdr:cNvSpPr>
        </xdr:nvSpPr>
        <xdr:spPr>
          <a:xfrm>
            <a:off x="1108"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Line 10"/>
          <xdr:cNvSpPr>
            <a:spLocks/>
          </xdr:cNvSpPr>
        </xdr:nvSpPr>
        <xdr:spPr>
          <a:xfrm>
            <a:off x="973"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Line 11"/>
          <xdr:cNvSpPr>
            <a:spLocks/>
          </xdr:cNvSpPr>
        </xdr:nvSpPr>
        <xdr:spPr>
          <a:xfrm>
            <a:off x="1076"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Line 12"/>
          <xdr:cNvSpPr>
            <a:spLocks/>
          </xdr:cNvSpPr>
        </xdr:nvSpPr>
        <xdr:spPr>
          <a:xfrm>
            <a:off x="1005"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Line 13"/>
          <xdr:cNvSpPr>
            <a:spLocks/>
          </xdr:cNvSpPr>
        </xdr:nvSpPr>
        <xdr:spPr>
          <a:xfrm>
            <a:off x="1076"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Line 14"/>
          <xdr:cNvSpPr>
            <a:spLocks/>
          </xdr:cNvSpPr>
        </xdr:nvSpPr>
        <xdr:spPr>
          <a:xfrm>
            <a:off x="1008" y="363"/>
            <a:ext cx="67"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571500</xdr:colOff>
      <xdr:row>41</xdr:row>
      <xdr:rowOff>85725</xdr:rowOff>
    </xdr:from>
    <xdr:to>
      <xdr:col>47</xdr:col>
      <xdr:colOff>495300</xdr:colOff>
      <xdr:row>47</xdr:row>
      <xdr:rowOff>152400</xdr:rowOff>
    </xdr:to>
    <xdr:grpSp>
      <xdr:nvGrpSpPr>
        <xdr:cNvPr id="14" name="Group 15"/>
        <xdr:cNvGrpSpPr>
          <a:grpSpLocks/>
        </xdr:cNvGrpSpPr>
      </xdr:nvGrpSpPr>
      <xdr:grpSpPr>
        <a:xfrm>
          <a:off x="31432500" y="9534525"/>
          <a:ext cx="1295400" cy="1095375"/>
          <a:chOff x="3156" y="962"/>
          <a:chExt cx="137" cy="112"/>
        </a:xfrm>
        <a:solidFill>
          <a:srgbClr val="FFFFFF"/>
        </a:solidFill>
      </xdr:grpSpPr>
      <xdr:sp>
        <xdr:nvSpPr>
          <xdr:cNvPr id="15" name="Line 16"/>
          <xdr:cNvSpPr>
            <a:spLocks/>
          </xdr:cNvSpPr>
        </xdr:nvSpPr>
        <xdr:spPr>
          <a:xfrm flipV="1">
            <a:off x="3157" y="963"/>
            <a:ext cx="34" cy="19"/>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Line 17"/>
          <xdr:cNvSpPr>
            <a:spLocks/>
          </xdr:cNvSpPr>
        </xdr:nvSpPr>
        <xdr:spPr>
          <a:xfrm>
            <a:off x="3191" y="963"/>
            <a:ext cx="11" cy="19"/>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Line 18"/>
          <xdr:cNvSpPr>
            <a:spLocks/>
          </xdr:cNvSpPr>
        </xdr:nvSpPr>
        <xdr:spPr>
          <a:xfrm>
            <a:off x="3202" y="982"/>
            <a:ext cx="4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Line 19"/>
          <xdr:cNvSpPr>
            <a:spLocks/>
          </xdr:cNvSpPr>
        </xdr:nvSpPr>
        <xdr:spPr>
          <a:xfrm flipH="1" flipV="1">
            <a:off x="3258" y="963"/>
            <a:ext cx="34" cy="19"/>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Line 20"/>
          <xdr:cNvSpPr>
            <a:spLocks/>
          </xdr:cNvSpPr>
        </xdr:nvSpPr>
        <xdr:spPr>
          <a:xfrm flipH="1">
            <a:off x="3247" y="962"/>
            <a:ext cx="11" cy="2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Line 21"/>
          <xdr:cNvSpPr>
            <a:spLocks/>
          </xdr:cNvSpPr>
        </xdr:nvSpPr>
        <xdr:spPr>
          <a:xfrm>
            <a:off x="3156" y="981"/>
            <a:ext cx="0" cy="3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Line 22"/>
          <xdr:cNvSpPr>
            <a:spLocks/>
          </xdr:cNvSpPr>
        </xdr:nvSpPr>
        <xdr:spPr>
          <a:xfrm>
            <a:off x="3291" y="981"/>
            <a:ext cx="0" cy="3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Line 23"/>
          <xdr:cNvSpPr>
            <a:spLocks/>
          </xdr:cNvSpPr>
        </xdr:nvSpPr>
        <xdr:spPr>
          <a:xfrm>
            <a:off x="3156" y="1017"/>
            <a:ext cx="34"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Line 24"/>
          <xdr:cNvSpPr>
            <a:spLocks/>
          </xdr:cNvSpPr>
        </xdr:nvSpPr>
        <xdr:spPr>
          <a:xfrm>
            <a:off x="3259" y="1017"/>
            <a:ext cx="34"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Line 25"/>
          <xdr:cNvSpPr>
            <a:spLocks/>
          </xdr:cNvSpPr>
        </xdr:nvSpPr>
        <xdr:spPr>
          <a:xfrm>
            <a:off x="3188" y="1017"/>
            <a:ext cx="0" cy="5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Line 26"/>
          <xdr:cNvSpPr>
            <a:spLocks/>
          </xdr:cNvSpPr>
        </xdr:nvSpPr>
        <xdr:spPr>
          <a:xfrm>
            <a:off x="3259" y="1017"/>
            <a:ext cx="0" cy="5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Line 27"/>
          <xdr:cNvSpPr>
            <a:spLocks/>
          </xdr:cNvSpPr>
        </xdr:nvSpPr>
        <xdr:spPr>
          <a:xfrm>
            <a:off x="3191" y="1074"/>
            <a:ext cx="67"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38100</xdr:colOff>
      <xdr:row>34</xdr:row>
      <xdr:rowOff>57150</xdr:rowOff>
    </xdr:from>
    <xdr:to>
      <xdr:col>41</xdr:col>
      <xdr:colOff>38100</xdr:colOff>
      <xdr:row>43</xdr:row>
      <xdr:rowOff>9525</xdr:rowOff>
    </xdr:to>
    <xdr:sp>
      <xdr:nvSpPr>
        <xdr:cNvPr id="27" name="Line 61"/>
        <xdr:cNvSpPr>
          <a:spLocks/>
        </xdr:cNvSpPr>
      </xdr:nvSpPr>
      <xdr:spPr>
        <a:xfrm>
          <a:off x="28155900" y="8258175"/>
          <a:ext cx="0" cy="1543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676275</xdr:colOff>
      <xdr:row>27</xdr:row>
      <xdr:rowOff>57150</xdr:rowOff>
    </xdr:from>
    <xdr:to>
      <xdr:col>41</xdr:col>
      <xdr:colOff>676275</xdr:colOff>
      <xdr:row>40</xdr:row>
      <xdr:rowOff>28575</xdr:rowOff>
    </xdr:to>
    <xdr:sp>
      <xdr:nvSpPr>
        <xdr:cNvPr id="28" name="Line 62"/>
        <xdr:cNvSpPr>
          <a:spLocks/>
        </xdr:cNvSpPr>
      </xdr:nvSpPr>
      <xdr:spPr>
        <a:xfrm>
          <a:off x="28794075" y="7010400"/>
          <a:ext cx="0"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647700</xdr:colOff>
      <xdr:row>34</xdr:row>
      <xdr:rowOff>76200</xdr:rowOff>
    </xdr:from>
    <xdr:to>
      <xdr:col>42</xdr:col>
      <xdr:colOff>647700</xdr:colOff>
      <xdr:row>42</xdr:row>
      <xdr:rowOff>28575</xdr:rowOff>
    </xdr:to>
    <xdr:sp>
      <xdr:nvSpPr>
        <xdr:cNvPr id="29" name="Line 63"/>
        <xdr:cNvSpPr>
          <a:spLocks/>
        </xdr:cNvSpPr>
      </xdr:nvSpPr>
      <xdr:spPr>
        <a:xfrm>
          <a:off x="29451300" y="8277225"/>
          <a:ext cx="0" cy="1371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676275</xdr:colOff>
      <xdr:row>27</xdr:row>
      <xdr:rowOff>57150</xdr:rowOff>
    </xdr:from>
    <xdr:to>
      <xdr:col>45</xdr:col>
      <xdr:colOff>219075</xdr:colOff>
      <xdr:row>27</xdr:row>
      <xdr:rowOff>57150</xdr:rowOff>
    </xdr:to>
    <xdr:sp>
      <xdr:nvSpPr>
        <xdr:cNvPr id="30" name="Line 64"/>
        <xdr:cNvSpPr>
          <a:spLocks/>
        </xdr:cNvSpPr>
      </xdr:nvSpPr>
      <xdr:spPr>
        <a:xfrm>
          <a:off x="28794075" y="7010400"/>
          <a:ext cx="2286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628650</xdr:colOff>
      <xdr:row>29</xdr:row>
      <xdr:rowOff>57150</xdr:rowOff>
    </xdr:from>
    <xdr:to>
      <xdr:col>44</xdr:col>
      <xdr:colOff>457200</xdr:colOff>
      <xdr:row>29</xdr:row>
      <xdr:rowOff>57150</xdr:rowOff>
    </xdr:to>
    <xdr:sp>
      <xdr:nvSpPr>
        <xdr:cNvPr id="31" name="Line 65"/>
        <xdr:cNvSpPr>
          <a:spLocks/>
        </xdr:cNvSpPr>
      </xdr:nvSpPr>
      <xdr:spPr>
        <a:xfrm>
          <a:off x="29432250" y="7400925"/>
          <a:ext cx="1200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628650</xdr:colOff>
      <xdr:row>34</xdr:row>
      <xdr:rowOff>76200</xdr:rowOff>
    </xdr:from>
    <xdr:to>
      <xdr:col>45</xdr:col>
      <xdr:colOff>200025</xdr:colOff>
      <xdr:row>34</xdr:row>
      <xdr:rowOff>76200</xdr:rowOff>
    </xdr:to>
    <xdr:sp>
      <xdr:nvSpPr>
        <xdr:cNvPr id="32" name="Line 66"/>
        <xdr:cNvSpPr>
          <a:spLocks/>
        </xdr:cNvSpPr>
      </xdr:nvSpPr>
      <xdr:spPr>
        <a:xfrm>
          <a:off x="29432250" y="8277225"/>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114300</xdr:colOff>
      <xdr:row>28</xdr:row>
      <xdr:rowOff>123825</xdr:rowOff>
    </xdr:from>
    <xdr:to>
      <xdr:col>49</xdr:col>
      <xdr:colOff>371475</xdr:colOff>
      <xdr:row>28</xdr:row>
      <xdr:rowOff>123825</xdr:rowOff>
    </xdr:to>
    <xdr:sp>
      <xdr:nvSpPr>
        <xdr:cNvPr id="33" name="Line 67"/>
        <xdr:cNvSpPr>
          <a:spLocks/>
        </xdr:cNvSpPr>
      </xdr:nvSpPr>
      <xdr:spPr>
        <a:xfrm>
          <a:off x="32346900" y="7248525"/>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428625</xdr:colOff>
      <xdr:row>29</xdr:row>
      <xdr:rowOff>104775</xdr:rowOff>
    </xdr:from>
    <xdr:to>
      <xdr:col>49</xdr:col>
      <xdr:colOff>409575</xdr:colOff>
      <xdr:row>29</xdr:row>
      <xdr:rowOff>104775</xdr:rowOff>
    </xdr:to>
    <xdr:sp>
      <xdr:nvSpPr>
        <xdr:cNvPr id="34" name="Line 68"/>
        <xdr:cNvSpPr>
          <a:spLocks/>
        </xdr:cNvSpPr>
      </xdr:nvSpPr>
      <xdr:spPr>
        <a:xfrm>
          <a:off x="32661225" y="744855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438150</xdr:colOff>
      <xdr:row>31</xdr:row>
      <xdr:rowOff>66675</xdr:rowOff>
    </xdr:from>
    <xdr:to>
      <xdr:col>49</xdr:col>
      <xdr:colOff>476250</xdr:colOff>
      <xdr:row>31</xdr:row>
      <xdr:rowOff>66675</xdr:rowOff>
    </xdr:to>
    <xdr:sp>
      <xdr:nvSpPr>
        <xdr:cNvPr id="35" name="Line 69"/>
        <xdr:cNvSpPr>
          <a:spLocks/>
        </xdr:cNvSpPr>
      </xdr:nvSpPr>
      <xdr:spPr>
        <a:xfrm>
          <a:off x="32670750" y="7753350"/>
          <a:ext cx="140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34</xdr:row>
      <xdr:rowOff>114300</xdr:rowOff>
    </xdr:from>
    <xdr:to>
      <xdr:col>49</xdr:col>
      <xdr:colOff>495300</xdr:colOff>
      <xdr:row>34</xdr:row>
      <xdr:rowOff>114300</xdr:rowOff>
    </xdr:to>
    <xdr:sp>
      <xdr:nvSpPr>
        <xdr:cNvPr id="36" name="Line 70"/>
        <xdr:cNvSpPr>
          <a:spLocks/>
        </xdr:cNvSpPr>
      </xdr:nvSpPr>
      <xdr:spPr>
        <a:xfrm>
          <a:off x="32365950" y="8315325"/>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466725</xdr:colOff>
      <xdr:row>44</xdr:row>
      <xdr:rowOff>57150</xdr:rowOff>
    </xdr:from>
    <xdr:to>
      <xdr:col>47</xdr:col>
      <xdr:colOff>466725</xdr:colOff>
      <xdr:row>55</xdr:row>
      <xdr:rowOff>85725</xdr:rowOff>
    </xdr:to>
    <xdr:sp>
      <xdr:nvSpPr>
        <xdr:cNvPr id="37" name="Line 71"/>
        <xdr:cNvSpPr>
          <a:spLocks/>
        </xdr:cNvSpPr>
      </xdr:nvSpPr>
      <xdr:spPr>
        <a:xfrm>
          <a:off x="32699325" y="10020300"/>
          <a:ext cx="0" cy="1962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190500</xdr:colOff>
      <xdr:row>47</xdr:row>
      <xdr:rowOff>76200</xdr:rowOff>
    </xdr:from>
    <xdr:to>
      <xdr:col>47</xdr:col>
      <xdr:colOff>190500</xdr:colOff>
      <xdr:row>55</xdr:row>
      <xdr:rowOff>76200</xdr:rowOff>
    </xdr:to>
    <xdr:sp>
      <xdr:nvSpPr>
        <xdr:cNvPr id="38" name="Line 72"/>
        <xdr:cNvSpPr>
          <a:spLocks/>
        </xdr:cNvSpPr>
      </xdr:nvSpPr>
      <xdr:spPr>
        <a:xfrm>
          <a:off x="32423100" y="10553700"/>
          <a:ext cx="0"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200025</xdr:colOff>
      <xdr:row>47</xdr:row>
      <xdr:rowOff>133350</xdr:rowOff>
    </xdr:from>
    <xdr:to>
      <xdr:col>46</xdr:col>
      <xdr:colOff>200025</xdr:colOff>
      <xdr:row>55</xdr:row>
      <xdr:rowOff>76200</xdr:rowOff>
    </xdr:to>
    <xdr:sp>
      <xdr:nvSpPr>
        <xdr:cNvPr id="39" name="Line 73"/>
        <xdr:cNvSpPr>
          <a:spLocks/>
        </xdr:cNvSpPr>
      </xdr:nvSpPr>
      <xdr:spPr>
        <a:xfrm>
          <a:off x="31746825" y="10610850"/>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571500</xdr:colOff>
      <xdr:row>44</xdr:row>
      <xdr:rowOff>47625</xdr:rowOff>
    </xdr:from>
    <xdr:to>
      <xdr:col>45</xdr:col>
      <xdr:colOff>571500</xdr:colOff>
      <xdr:row>55</xdr:row>
      <xdr:rowOff>104775</xdr:rowOff>
    </xdr:to>
    <xdr:sp>
      <xdr:nvSpPr>
        <xdr:cNvPr id="40" name="Line 74"/>
        <xdr:cNvSpPr>
          <a:spLocks/>
        </xdr:cNvSpPr>
      </xdr:nvSpPr>
      <xdr:spPr>
        <a:xfrm>
          <a:off x="31432500" y="10010775"/>
          <a:ext cx="0" cy="199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600075</xdr:colOff>
      <xdr:row>38</xdr:row>
      <xdr:rowOff>85725</xdr:rowOff>
    </xdr:from>
    <xdr:to>
      <xdr:col>46</xdr:col>
      <xdr:colOff>180975</xdr:colOff>
      <xdr:row>41</xdr:row>
      <xdr:rowOff>95250</xdr:rowOff>
    </xdr:to>
    <xdr:sp>
      <xdr:nvSpPr>
        <xdr:cNvPr id="41" name="Line 75"/>
        <xdr:cNvSpPr>
          <a:spLocks/>
        </xdr:cNvSpPr>
      </xdr:nvSpPr>
      <xdr:spPr>
        <a:xfrm flipH="1" flipV="1">
          <a:off x="31461075" y="8972550"/>
          <a:ext cx="26670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276225</xdr:colOff>
      <xdr:row>39</xdr:row>
      <xdr:rowOff>104775</xdr:rowOff>
    </xdr:from>
    <xdr:to>
      <xdr:col>45</xdr:col>
      <xdr:colOff>571500</xdr:colOff>
      <xdr:row>42</xdr:row>
      <xdr:rowOff>104775</xdr:rowOff>
    </xdr:to>
    <xdr:sp>
      <xdr:nvSpPr>
        <xdr:cNvPr id="42" name="Line 76"/>
        <xdr:cNvSpPr>
          <a:spLocks/>
        </xdr:cNvSpPr>
      </xdr:nvSpPr>
      <xdr:spPr>
        <a:xfrm flipH="1" flipV="1">
          <a:off x="31137225" y="9210675"/>
          <a:ext cx="29527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161925</xdr:colOff>
      <xdr:row>24</xdr:row>
      <xdr:rowOff>142875</xdr:rowOff>
    </xdr:from>
    <xdr:to>
      <xdr:col>47</xdr:col>
      <xdr:colOff>133350</xdr:colOff>
      <xdr:row>28</xdr:row>
      <xdr:rowOff>104775</xdr:rowOff>
    </xdr:to>
    <xdr:sp>
      <xdr:nvSpPr>
        <xdr:cNvPr id="43" name="Line 77"/>
        <xdr:cNvSpPr>
          <a:spLocks/>
        </xdr:cNvSpPr>
      </xdr:nvSpPr>
      <xdr:spPr>
        <a:xfrm flipH="1" flipV="1">
          <a:off x="31708725" y="6581775"/>
          <a:ext cx="657225"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25</xdr:row>
      <xdr:rowOff>104775</xdr:rowOff>
    </xdr:from>
    <xdr:to>
      <xdr:col>47</xdr:col>
      <xdr:colOff>38100</xdr:colOff>
      <xdr:row>29</xdr:row>
      <xdr:rowOff>85725</xdr:rowOff>
    </xdr:to>
    <xdr:sp>
      <xdr:nvSpPr>
        <xdr:cNvPr id="44" name="Line 78"/>
        <xdr:cNvSpPr>
          <a:spLocks/>
        </xdr:cNvSpPr>
      </xdr:nvSpPr>
      <xdr:spPr>
        <a:xfrm flipH="1" flipV="1">
          <a:off x="31546800" y="6715125"/>
          <a:ext cx="72390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371475</xdr:colOff>
      <xdr:row>39</xdr:row>
      <xdr:rowOff>76200</xdr:rowOff>
    </xdr:from>
    <xdr:to>
      <xdr:col>46</xdr:col>
      <xdr:colOff>0</xdr:colOff>
      <xdr:row>40</xdr:row>
      <xdr:rowOff>85725</xdr:rowOff>
    </xdr:to>
    <xdr:sp>
      <xdr:nvSpPr>
        <xdr:cNvPr id="45" name="Line 79"/>
        <xdr:cNvSpPr>
          <a:spLocks/>
        </xdr:cNvSpPr>
      </xdr:nvSpPr>
      <xdr:spPr>
        <a:xfrm flipV="1">
          <a:off x="31232475" y="9182100"/>
          <a:ext cx="314325" cy="1809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428625</xdr:colOff>
      <xdr:row>27</xdr:row>
      <xdr:rowOff>19050</xdr:rowOff>
    </xdr:from>
    <xdr:to>
      <xdr:col>46</xdr:col>
      <xdr:colOff>571500</xdr:colOff>
      <xdr:row>28</xdr:row>
      <xdr:rowOff>9525</xdr:rowOff>
    </xdr:to>
    <xdr:sp>
      <xdr:nvSpPr>
        <xdr:cNvPr id="46" name="Line 80"/>
        <xdr:cNvSpPr>
          <a:spLocks/>
        </xdr:cNvSpPr>
      </xdr:nvSpPr>
      <xdr:spPr>
        <a:xfrm flipV="1">
          <a:off x="31975425" y="6972300"/>
          <a:ext cx="142875" cy="1619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352425</xdr:colOff>
      <xdr:row>28</xdr:row>
      <xdr:rowOff>123825</xdr:rowOff>
    </xdr:from>
    <xdr:to>
      <xdr:col>48</xdr:col>
      <xdr:colOff>352425</xdr:colOff>
      <xdr:row>29</xdr:row>
      <xdr:rowOff>123825</xdr:rowOff>
    </xdr:to>
    <xdr:sp>
      <xdr:nvSpPr>
        <xdr:cNvPr id="47" name="Line 81"/>
        <xdr:cNvSpPr>
          <a:spLocks/>
        </xdr:cNvSpPr>
      </xdr:nvSpPr>
      <xdr:spPr>
        <a:xfrm>
          <a:off x="33270825" y="7248525"/>
          <a:ext cx="0" cy="2190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161925</xdr:colOff>
      <xdr:row>29</xdr:row>
      <xdr:rowOff>85725</xdr:rowOff>
    </xdr:from>
    <xdr:to>
      <xdr:col>48</xdr:col>
      <xdr:colOff>161925</xdr:colOff>
      <xdr:row>31</xdr:row>
      <xdr:rowOff>85725</xdr:rowOff>
    </xdr:to>
    <xdr:sp>
      <xdr:nvSpPr>
        <xdr:cNvPr id="48" name="Line 82"/>
        <xdr:cNvSpPr>
          <a:spLocks/>
        </xdr:cNvSpPr>
      </xdr:nvSpPr>
      <xdr:spPr>
        <a:xfrm>
          <a:off x="33080325" y="7429500"/>
          <a:ext cx="0" cy="3429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371475</xdr:colOff>
      <xdr:row>31</xdr:row>
      <xdr:rowOff>76200</xdr:rowOff>
    </xdr:from>
    <xdr:to>
      <xdr:col>48</xdr:col>
      <xdr:colOff>371475</xdr:colOff>
      <xdr:row>34</xdr:row>
      <xdr:rowOff>114300</xdr:rowOff>
    </xdr:to>
    <xdr:sp>
      <xdr:nvSpPr>
        <xdr:cNvPr id="49" name="Line 83"/>
        <xdr:cNvSpPr>
          <a:spLocks/>
        </xdr:cNvSpPr>
      </xdr:nvSpPr>
      <xdr:spPr>
        <a:xfrm>
          <a:off x="33289875" y="7762875"/>
          <a:ext cx="0" cy="5524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209550</xdr:colOff>
      <xdr:row>28</xdr:row>
      <xdr:rowOff>123825</xdr:rowOff>
    </xdr:from>
    <xdr:to>
      <xdr:col>49</xdr:col>
      <xdr:colOff>209550</xdr:colOff>
      <xdr:row>34</xdr:row>
      <xdr:rowOff>123825</xdr:rowOff>
    </xdr:to>
    <xdr:sp>
      <xdr:nvSpPr>
        <xdr:cNvPr id="50" name="Line 84"/>
        <xdr:cNvSpPr>
          <a:spLocks/>
        </xdr:cNvSpPr>
      </xdr:nvSpPr>
      <xdr:spPr>
        <a:xfrm>
          <a:off x="33813750" y="7248525"/>
          <a:ext cx="0" cy="10763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190500</xdr:colOff>
      <xdr:row>49</xdr:row>
      <xdr:rowOff>0</xdr:rowOff>
    </xdr:from>
    <xdr:to>
      <xdr:col>47</xdr:col>
      <xdr:colOff>457200</xdr:colOff>
      <xdr:row>49</xdr:row>
      <xdr:rowOff>0</xdr:rowOff>
    </xdr:to>
    <xdr:sp>
      <xdr:nvSpPr>
        <xdr:cNvPr id="51" name="Line 85"/>
        <xdr:cNvSpPr>
          <a:spLocks/>
        </xdr:cNvSpPr>
      </xdr:nvSpPr>
      <xdr:spPr>
        <a:xfrm>
          <a:off x="32423100" y="10868025"/>
          <a:ext cx="2667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200025</xdr:colOff>
      <xdr:row>50</xdr:row>
      <xdr:rowOff>76200</xdr:rowOff>
    </xdr:from>
    <xdr:to>
      <xdr:col>47</xdr:col>
      <xdr:colOff>200025</xdr:colOff>
      <xdr:row>50</xdr:row>
      <xdr:rowOff>76200</xdr:rowOff>
    </xdr:to>
    <xdr:sp>
      <xdr:nvSpPr>
        <xdr:cNvPr id="52" name="Line 86"/>
        <xdr:cNvSpPr>
          <a:spLocks/>
        </xdr:cNvSpPr>
      </xdr:nvSpPr>
      <xdr:spPr>
        <a:xfrm>
          <a:off x="31746825" y="11115675"/>
          <a:ext cx="6858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571500</xdr:colOff>
      <xdr:row>49</xdr:row>
      <xdr:rowOff>76200</xdr:rowOff>
    </xdr:from>
    <xdr:to>
      <xdr:col>46</xdr:col>
      <xdr:colOff>200025</xdr:colOff>
      <xdr:row>49</xdr:row>
      <xdr:rowOff>76200</xdr:rowOff>
    </xdr:to>
    <xdr:sp>
      <xdr:nvSpPr>
        <xdr:cNvPr id="53" name="Line 87"/>
        <xdr:cNvSpPr>
          <a:spLocks/>
        </xdr:cNvSpPr>
      </xdr:nvSpPr>
      <xdr:spPr>
        <a:xfrm>
          <a:off x="31432500" y="10944225"/>
          <a:ext cx="3143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581025</xdr:colOff>
      <xdr:row>53</xdr:row>
      <xdr:rowOff>76200</xdr:rowOff>
    </xdr:from>
    <xdr:to>
      <xdr:col>47</xdr:col>
      <xdr:colOff>466725</xdr:colOff>
      <xdr:row>53</xdr:row>
      <xdr:rowOff>76200</xdr:rowOff>
    </xdr:to>
    <xdr:sp>
      <xdr:nvSpPr>
        <xdr:cNvPr id="54" name="Line 88"/>
        <xdr:cNvSpPr>
          <a:spLocks/>
        </xdr:cNvSpPr>
      </xdr:nvSpPr>
      <xdr:spPr>
        <a:xfrm>
          <a:off x="31442025" y="11630025"/>
          <a:ext cx="12573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228600</xdr:colOff>
      <xdr:row>38</xdr:row>
      <xdr:rowOff>133350</xdr:rowOff>
    </xdr:from>
    <xdr:ext cx="209550" cy="152400"/>
    <xdr:sp>
      <xdr:nvSpPr>
        <xdr:cNvPr id="55" name="Text Box 107"/>
        <xdr:cNvSpPr txBox="1">
          <a:spLocks noChangeArrowheads="1"/>
        </xdr:cNvSpPr>
      </xdr:nvSpPr>
      <xdr:spPr>
        <a:xfrm>
          <a:off x="28346400" y="902017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18.2</a:t>
          </a:r>
        </a:p>
      </xdr:txBody>
    </xdr:sp>
    <xdr:clientData/>
  </xdr:oneCellAnchor>
  <xdr:oneCellAnchor>
    <xdr:from>
      <xdr:col>42</xdr:col>
      <xdr:colOff>219075</xdr:colOff>
      <xdr:row>38</xdr:row>
      <xdr:rowOff>123825</xdr:rowOff>
    </xdr:from>
    <xdr:ext cx="209550" cy="152400"/>
    <xdr:sp>
      <xdr:nvSpPr>
        <xdr:cNvPr id="56" name="Text Box 108"/>
        <xdr:cNvSpPr txBox="1">
          <a:spLocks noChangeArrowheads="1"/>
        </xdr:cNvSpPr>
      </xdr:nvSpPr>
      <xdr:spPr>
        <a:xfrm>
          <a:off x="29022675" y="901065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18.2</a:t>
          </a:r>
        </a:p>
      </xdr:txBody>
    </xdr:sp>
    <xdr:clientData/>
  </xdr:oneCellAnchor>
  <xdr:oneCellAnchor>
    <xdr:from>
      <xdr:col>43</xdr:col>
      <xdr:colOff>228600</xdr:colOff>
      <xdr:row>31</xdr:row>
      <xdr:rowOff>123825</xdr:rowOff>
    </xdr:from>
    <xdr:ext cx="133350" cy="152400"/>
    <xdr:sp>
      <xdr:nvSpPr>
        <xdr:cNvPr id="57" name="Text Box 109"/>
        <xdr:cNvSpPr txBox="1">
          <a:spLocks noChangeArrowheads="1"/>
        </xdr:cNvSpPr>
      </xdr:nvSpPr>
      <xdr:spPr>
        <a:xfrm>
          <a:off x="29718000" y="7810500"/>
          <a:ext cx="1333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26</a:t>
          </a:r>
        </a:p>
      </xdr:txBody>
    </xdr:sp>
    <xdr:clientData/>
  </xdr:oneCellAnchor>
  <xdr:oneCellAnchor>
    <xdr:from>
      <xdr:col>43</xdr:col>
      <xdr:colOff>171450</xdr:colOff>
      <xdr:row>27</xdr:row>
      <xdr:rowOff>152400</xdr:rowOff>
    </xdr:from>
    <xdr:ext cx="95250" cy="200025"/>
    <xdr:sp>
      <xdr:nvSpPr>
        <xdr:cNvPr id="58" name="Text Box 110"/>
        <xdr:cNvSpPr txBox="1">
          <a:spLocks noChangeArrowheads="1"/>
        </xdr:cNvSpPr>
      </xdr:nvSpPr>
      <xdr:spPr>
        <a:xfrm>
          <a:off x="29660850" y="71056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171450</xdr:colOff>
      <xdr:row>30</xdr:row>
      <xdr:rowOff>28575</xdr:rowOff>
    </xdr:from>
    <xdr:ext cx="209550" cy="152400"/>
    <xdr:sp>
      <xdr:nvSpPr>
        <xdr:cNvPr id="59" name="Text Box 111"/>
        <xdr:cNvSpPr txBox="1">
          <a:spLocks noChangeArrowheads="1"/>
        </xdr:cNvSpPr>
      </xdr:nvSpPr>
      <xdr:spPr>
        <a:xfrm>
          <a:off x="30346650" y="754380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36.5</a:t>
          </a:r>
        </a:p>
      </xdr:txBody>
    </xdr:sp>
    <xdr:clientData/>
  </xdr:oneCellAnchor>
  <xdr:oneCellAnchor>
    <xdr:from>
      <xdr:col>45</xdr:col>
      <xdr:colOff>342900</xdr:colOff>
      <xdr:row>38</xdr:row>
      <xdr:rowOff>152400</xdr:rowOff>
    </xdr:from>
    <xdr:ext cx="209550" cy="152400"/>
    <xdr:sp>
      <xdr:nvSpPr>
        <xdr:cNvPr id="60" name="Text Box 112"/>
        <xdr:cNvSpPr txBox="1">
          <a:spLocks noChangeArrowheads="1"/>
        </xdr:cNvSpPr>
      </xdr:nvSpPr>
      <xdr:spPr>
        <a:xfrm>
          <a:off x="31203900" y="903922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10.4</a:t>
          </a:r>
        </a:p>
      </xdr:txBody>
    </xdr:sp>
    <xdr:clientData/>
  </xdr:oneCellAnchor>
  <xdr:oneCellAnchor>
    <xdr:from>
      <xdr:col>45</xdr:col>
      <xdr:colOff>609600</xdr:colOff>
      <xdr:row>48</xdr:row>
      <xdr:rowOff>38100</xdr:rowOff>
    </xdr:from>
    <xdr:ext cx="76200" cy="285750"/>
    <xdr:sp>
      <xdr:nvSpPr>
        <xdr:cNvPr id="61" name="Text Box 113"/>
        <xdr:cNvSpPr txBox="1">
          <a:spLocks noChangeArrowheads="1"/>
        </xdr:cNvSpPr>
      </xdr:nvSpPr>
      <xdr:spPr>
        <a:xfrm>
          <a:off x="31470600" y="10687050"/>
          <a:ext cx="7620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9
</a:t>
          </a:r>
        </a:p>
      </xdr:txBody>
    </xdr:sp>
    <xdr:clientData/>
  </xdr:oneCellAnchor>
  <xdr:oneCellAnchor>
    <xdr:from>
      <xdr:col>46</xdr:col>
      <xdr:colOff>381000</xdr:colOff>
      <xdr:row>49</xdr:row>
      <xdr:rowOff>38100</xdr:rowOff>
    </xdr:from>
    <xdr:ext cx="133350" cy="285750"/>
    <xdr:sp>
      <xdr:nvSpPr>
        <xdr:cNvPr id="62" name="Text Box 114"/>
        <xdr:cNvSpPr txBox="1">
          <a:spLocks noChangeArrowheads="1"/>
        </xdr:cNvSpPr>
      </xdr:nvSpPr>
      <xdr:spPr>
        <a:xfrm>
          <a:off x="31927800" y="10906125"/>
          <a:ext cx="1333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18
</a:t>
          </a:r>
        </a:p>
      </xdr:txBody>
    </xdr:sp>
    <xdr:clientData/>
  </xdr:oneCellAnchor>
  <xdr:oneCellAnchor>
    <xdr:from>
      <xdr:col>47</xdr:col>
      <xdr:colOff>228600</xdr:colOff>
      <xdr:row>47</xdr:row>
      <xdr:rowOff>152400</xdr:rowOff>
    </xdr:from>
    <xdr:ext cx="76200" cy="285750"/>
    <xdr:sp>
      <xdr:nvSpPr>
        <xdr:cNvPr id="63" name="Text Box 115"/>
        <xdr:cNvSpPr txBox="1">
          <a:spLocks noChangeArrowheads="1"/>
        </xdr:cNvSpPr>
      </xdr:nvSpPr>
      <xdr:spPr>
        <a:xfrm>
          <a:off x="32461200" y="10629900"/>
          <a:ext cx="7620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9
</a:t>
          </a:r>
        </a:p>
      </xdr:txBody>
    </xdr:sp>
    <xdr:clientData/>
  </xdr:oneCellAnchor>
  <xdr:oneCellAnchor>
    <xdr:from>
      <xdr:col>47</xdr:col>
      <xdr:colOff>190500</xdr:colOff>
      <xdr:row>43</xdr:row>
      <xdr:rowOff>28575</xdr:rowOff>
    </xdr:from>
    <xdr:ext cx="190500" cy="152400"/>
    <xdr:sp>
      <xdr:nvSpPr>
        <xdr:cNvPr id="64" name="Text Box 116"/>
        <xdr:cNvSpPr txBox="1">
          <a:spLocks noChangeArrowheads="1"/>
        </xdr:cNvSpPr>
      </xdr:nvSpPr>
      <xdr:spPr>
        <a:xfrm>
          <a:off x="32423100" y="9820275"/>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30</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46</xdr:col>
      <xdr:colOff>457200</xdr:colOff>
      <xdr:row>41</xdr:row>
      <xdr:rowOff>0</xdr:rowOff>
    </xdr:from>
    <xdr:ext cx="228600" cy="152400"/>
    <xdr:sp>
      <xdr:nvSpPr>
        <xdr:cNvPr id="65" name="Text Box 117"/>
        <xdr:cNvSpPr txBox="1">
          <a:spLocks noChangeArrowheads="1"/>
        </xdr:cNvSpPr>
      </xdr:nvSpPr>
      <xdr:spPr>
        <a:xfrm>
          <a:off x="32004000" y="94488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６０゜</a:t>
          </a:r>
        </a:p>
      </xdr:txBody>
    </xdr:sp>
    <xdr:clientData/>
  </xdr:oneCellAnchor>
  <xdr:oneCellAnchor>
    <xdr:from>
      <xdr:col>46</xdr:col>
      <xdr:colOff>152400</xdr:colOff>
      <xdr:row>43</xdr:row>
      <xdr:rowOff>0</xdr:rowOff>
    </xdr:from>
    <xdr:ext cx="190500" cy="152400"/>
    <xdr:sp>
      <xdr:nvSpPr>
        <xdr:cNvPr id="66" name="Text Box 118"/>
        <xdr:cNvSpPr txBox="1">
          <a:spLocks noChangeArrowheads="1"/>
        </xdr:cNvSpPr>
      </xdr:nvSpPr>
      <xdr:spPr>
        <a:xfrm>
          <a:off x="31699200" y="9791700"/>
          <a:ext cx="1905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90</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46</xdr:col>
      <xdr:colOff>152400</xdr:colOff>
      <xdr:row>25</xdr:row>
      <xdr:rowOff>76200</xdr:rowOff>
    </xdr:from>
    <xdr:ext cx="76200" cy="285750"/>
    <xdr:sp>
      <xdr:nvSpPr>
        <xdr:cNvPr id="67" name="Text Box 122"/>
        <xdr:cNvSpPr txBox="1">
          <a:spLocks noChangeArrowheads="1"/>
        </xdr:cNvSpPr>
      </xdr:nvSpPr>
      <xdr:spPr>
        <a:xfrm>
          <a:off x="31699200" y="6686550"/>
          <a:ext cx="7620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6
</a:t>
          </a:r>
        </a:p>
      </xdr:txBody>
    </xdr:sp>
    <xdr:clientData/>
  </xdr:oneCellAnchor>
  <xdr:oneCellAnchor>
    <xdr:from>
      <xdr:col>48</xdr:col>
      <xdr:colOff>219075</xdr:colOff>
      <xdr:row>30</xdr:row>
      <xdr:rowOff>76200</xdr:rowOff>
    </xdr:from>
    <xdr:ext cx="133350" cy="152400"/>
    <xdr:sp>
      <xdr:nvSpPr>
        <xdr:cNvPr id="68" name="Text Box 123"/>
        <xdr:cNvSpPr txBox="1">
          <a:spLocks noChangeArrowheads="1"/>
        </xdr:cNvSpPr>
      </xdr:nvSpPr>
      <xdr:spPr>
        <a:xfrm>
          <a:off x="33137475" y="7591425"/>
          <a:ext cx="1333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10</a:t>
          </a:r>
        </a:p>
      </xdr:txBody>
    </xdr:sp>
    <xdr:clientData/>
  </xdr:oneCellAnchor>
  <xdr:oneCellAnchor>
    <xdr:from>
      <xdr:col>48</xdr:col>
      <xdr:colOff>419100</xdr:colOff>
      <xdr:row>28</xdr:row>
      <xdr:rowOff>133350</xdr:rowOff>
    </xdr:from>
    <xdr:ext cx="209550" cy="152400"/>
    <xdr:sp>
      <xdr:nvSpPr>
        <xdr:cNvPr id="69" name="Text Box 124"/>
        <xdr:cNvSpPr txBox="1">
          <a:spLocks noChangeArrowheads="1"/>
        </xdr:cNvSpPr>
      </xdr:nvSpPr>
      <xdr:spPr>
        <a:xfrm>
          <a:off x="33337500" y="7258050"/>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5.25</a:t>
          </a:r>
        </a:p>
      </xdr:txBody>
    </xdr:sp>
    <xdr:clientData/>
  </xdr:oneCellAnchor>
  <xdr:oneCellAnchor>
    <xdr:from>
      <xdr:col>48</xdr:col>
      <xdr:colOff>419100</xdr:colOff>
      <xdr:row>32</xdr:row>
      <xdr:rowOff>76200</xdr:rowOff>
    </xdr:from>
    <xdr:ext cx="209550" cy="152400"/>
    <xdr:sp>
      <xdr:nvSpPr>
        <xdr:cNvPr id="70" name="Text Box 125"/>
        <xdr:cNvSpPr txBox="1">
          <a:spLocks noChangeArrowheads="1"/>
        </xdr:cNvSpPr>
      </xdr:nvSpPr>
      <xdr:spPr>
        <a:xfrm>
          <a:off x="33337500" y="793432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15.3</a:t>
          </a:r>
        </a:p>
      </xdr:txBody>
    </xdr:sp>
    <xdr:clientData/>
  </xdr:oneCellAnchor>
  <xdr:oneCellAnchor>
    <xdr:from>
      <xdr:col>49</xdr:col>
      <xdr:colOff>247650</xdr:colOff>
      <xdr:row>31</xdr:row>
      <xdr:rowOff>152400</xdr:rowOff>
    </xdr:from>
    <xdr:ext cx="209550" cy="152400"/>
    <xdr:sp>
      <xdr:nvSpPr>
        <xdr:cNvPr id="71" name="Text Box 126"/>
        <xdr:cNvSpPr txBox="1">
          <a:spLocks noChangeArrowheads="1"/>
        </xdr:cNvSpPr>
      </xdr:nvSpPr>
      <xdr:spPr>
        <a:xfrm>
          <a:off x="33851850" y="7839075"/>
          <a:ext cx="209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30.5</a:t>
          </a:r>
        </a:p>
      </xdr:txBody>
    </xdr:sp>
    <xdr:clientData/>
  </xdr:oneCellAnchor>
  <xdr:twoCellAnchor>
    <xdr:from>
      <xdr:col>43</xdr:col>
      <xdr:colOff>419100</xdr:colOff>
      <xdr:row>27</xdr:row>
      <xdr:rowOff>76200</xdr:rowOff>
    </xdr:from>
    <xdr:to>
      <xdr:col>43</xdr:col>
      <xdr:colOff>419100</xdr:colOff>
      <xdr:row>29</xdr:row>
      <xdr:rowOff>57150</xdr:rowOff>
    </xdr:to>
    <xdr:sp>
      <xdr:nvSpPr>
        <xdr:cNvPr id="72" name="Line 127"/>
        <xdr:cNvSpPr>
          <a:spLocks/>
        </xdr:cNvSpPr>
      </xdr:nvSpPr>
      <xdr:spPr>
        <a:xfrm>
          <a:off x="29908500" y="7029450"/>
          <a:ext cx="0" cy="3714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581025</xdr:colOff>
      <xdr:row>29</xdr:row>
      <xdr:rowOff>57150</xdr:rowOff>
    </xdr:from>
    <xdr:to>
      <xdr:col>43</xdr:col>
      <xdr:colOff>581025</xdr:colOff>
      <xdr:row>34</xdr:row>
      <xdr:rowOff>95250</xdr:rowOff>
    </xdr:to>
    <xdr:sp>
      <xdr:nvSpPr>
        <xdr:cNvPr id="73" name="Line 128"/>
        <xdr:cNvSpPr>
          <a:spLocks/>
        </xdr:cNvSpPr>
      </xdr:nvSpPr>
      <xdr:spPr>
        <a:xfrm>
          <a:off x="30070425" y="7400925"/>
          <a:ext cx="0" cy="8953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409575</xdr:colOff>
      <xdr:row>27</xdr:row>
      <xdr:rowOff>47625</xdr:rowOff>
    </xdr:from>
    <xdr:to>
      <xdr:col>44</xdr:col>
      <xdr:colOff>409575</xdr:colOff>
      <xdr:row>34</xdr:row>
      <xdr:rowOff>76200</xdr:rowOff>
    </xdr:to>
    <xdr:sp>
      <xdr:nvSpPr>
        <xdr:cNvPr id="74" name="Line 129"/>
        <xdr:cNvSpPr>
          <a:spLocks/>
        </xdr:cNvSpPr>
      </xdr:nvSpPr>
      <xdr:spPr>
        <a:xfrm flipV="1">
          <a:off x="30584775" y="7000875"/>
          <a:ext cx="0" cy="12763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37</xdr:row>
      <xdr:rowOff>47625</xdr:rowOff>
    </xdr:from>
    <xdr:to>
      <xdr:col>41</xdr:col>
      <xdr:colOff>676275</xdr:colOff>
      <xdr:row>37</xdr:row>
      <xdr:rowOff>47625</xdr:rowOff>
    </xdr:to>
    <xdr:sp>
      <xdr:nvSpPr>
        <xdr:cNvPr id="75" name="Line 130"/>
        <xdr:cNvSpPr>
          <a:spLocks/>
        </xdr:cNvSpPr>
      </xdr:nvSpPr>
      <xdr:spPr>
        <a:xfrm>
          <a:off x="28127325" y="8763000"/>
          <a:ext cx="6667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666750</xdr:colOff>
      <xdr:row>38</xdr:row>
      <xdr:rowOff>47625</xdr:rowOff>
    </xdr:from>
    <xdr:to>
      <xdr:col>42</xdr:col>
      <xdr:colOff>628650</xdr:colOff>
      <xdr:row>38</xdr:row>
      <xdr:rowOff>47625</xdr:rowOff>
    </xdr:to>
    <xdr:sp>
      <xdr:nvSpPr>
        <xdr:cNvPr id="76" name="Line 131"/>
        <xdr:cNvSpPr>
          <a:spLocks/>
        </xdr:cNvSpPr>
      </xdr:nvSpPr>
      <xdr:spPr>
        <a:xfrm>
          <a:off x="28784550" y="8934450"/>
          <a:ext cx="6477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39</xdr:row>
      <xdr:rowOff>152400</xdr:rowOff>
    </xdr:from>
    <xdr:to>
      <xdr:col>42</xdr:col>
      <xdr:colOff>657225</xdr:colOff>
      <xdr:row>39</xdr:row>
      <xdr:rowOff>152400</xdr:rowOff>
    </xdr:to>
    <xdr:sp>
      <xdr:nvSpPr>
        <xdr:cNvPr id="77" name="Line 132"/>
        <xdr:cNvSpPr>
          <a:spLocks/>
        </xdr:cNvSpPr>
      </xdr:nvSpPr>
      <xdr:spPr>
        <a:xfrm>
          <a:off x="28117800" y="9258300"/>
          <a:ext cx="13430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295275</xdr:colOff>
      <xdr:row>23</xdr:row>
      <xdr:rowOff>123825</xdr:rowOff>
    </xdr:from>
    <xdr:to>
      <xdr:col>42</xdr:col>
      <xdr:colOff>0</xdr:colOff>
      <xdr:row>27</xdr:row>
      <xdr:rowOff>57150</xdr:rowOff>
    </xdr:to>
    <xdr:sp>
      <xdr:nvSpPr>
        <xdr:cNvPr id="78" name="Line 135"/>
        <xdr:cNvSpPr>
          <a:spLocks/>
        </xdr:cNvSpPr>
      </xdr:nvSpPr>
      <xdr:spPr>
        <a:xfrm flipH="1" flipV="1">
          <a:off x="28413075" y="6391275"/>
          <a:ext cx="3905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304800</xdr:colOff>
      <xdr:row>25</xdr:row>
      <xdr:rowOff>57150</xdr:rowOff>
    </xdr:from>
    <xdr:to>
      <xdr:col>41</xdr:col>
      <xdr:colOff>38100</xdr:colOff>
      <xdr:row>29</xdr:row>
      <xdr:rowOff>57150</xdr:rowOff>
    </xdr:to>
    <xdr:sp>
      <xdr:nvSpPr>
        <xdr:cNvPr id="79" name="Line 136"/>
        <xdr:cNvSpPr>
          <a:spLocks/>
        </xdr:cNvSpPr>
      </xdr:nvSpPr>
      <xdr:spPr>
        <a:xfrm flipH="1" flipV="1">
          <a:off x="27736800" y="6667500"/>
          <a:ext cx="41910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552450</xdr:colOff>
      <xdr:row>25</xdr:row>
      <xdr:rowOff>123825</xdr:rowOff>
    </xdr:from>
    <xdr:to>
      <xdr:col>41</xdr:col>
      <xdr:colOff>476250</xdr:colOff>
      <xdr:row>27</xdr:row>
      <xdr:rowOff>133350</xdr:rowOff>
    </xdr:to>
    <xdr:sp>
      <xdr:nvSpPr>
        <xdr:cNvPr id="80" name="Line 137"/>
        <xdr:cNvSpPr>
          <a:spLocks/>
        </xdr:cNvSpPr>
      </xdr:nvSpPr>
      <xdr:spPr>
        <a:xfrm flipV="1">
          <a:off x="27984450" y="6734175"/>
          <a:ext cx="609600" cy="3524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609600</xdr:colOff>
      <xdr:row>25</xdr:row>
      <xdr:rowOff>152400</xdr:rowOff>
    </xdr:from>
    <xdr:ext cx="133350" cy="285750"/>
    <xdr:sp>
      <xdr:nvSpPr>
        <xdr:cNvPr id="81" name="Text Box 138"/>
        <xdr:cNvSpPr txBox="1">
          <a:spLocks noChangeArrowheads="1"/>
        </xdr:cNvSpPr>
      </xdr:nvSpPr>
      <xdr:spPr>
        <a:xfrm>
          <a:off x="28041600" y="6762750"/>
          <a:ext cx="1333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21
</a:t>
          </a:r>
        </a:p>
      </xdr:txBody>
    </xdr:sp>
    <xdr:clientData/>
  </xdr:oneCellAnchor>
  <xdr:oneCellAnchor>
    <xdr:from>
      <xdr:col>43</xdr:col>
      <xdr:colOff>133350</xdr:colOff>
      <xdr:row>28</xdr:row>
      <xdr:rowOff>0</xdr:rowOff>
    </xdr:from>
    <xdr:ext cx="209550" cy="285750"/>
    <xdr:sp>
      <xdr:nvSpPr>
        <xdr:cNvPr id="82" name="Text Box 139"/>
        <xdr:cNvSpPr txBox="1">
          <a:spLocks noChangeArrowheads="1"/>
        </xdr:cNvSpPr>
      </xdr:nvSpPr>
      <xdr:spPr>
        <a:xfrm>
          <a:off x="29622750" y="7124700"/>
          <a:ext cx="2095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10.5
</a:t>
          </a:r>
        </a:p>
      </xdr:txBody>
    </xdr:sp>
    <xdr:clientData/>
  </xdr:oneCellAnchor>
  <xdr:oneCellAnchor>
    <xdr:from>
      <xdr:col>41</xdr:col>
      <xdr:colOff>571500</xdr:colOff>
      <xdr:row>40</xdr:row>
      <xdr:rowOff>123825</xdr:rowOff>
    </xdr:from>
    <xdr:ext cx="209550" cy="285750"/>
    <xdr:sp>
      <xdr:nvSpPr>
        <xdr:cNvPr id="83" name="Text Box 140"/>
        <xdr:cNvSpPr txBox="1">
          <a:spLocks noChangeArrowheads="1"/>
        </xdr:cNvSpPr>
      </xdr:nvSpPr>
      <xdr:spPr>
        <a:xfrm>
          <a:off x="28689300" y="9401175"/>
          <a:ext cx="209550" cy="2857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36.4
</a:t>
          </a:r>
        </a:p>
      </xdr:txBody>
    </xdr:sp>
    <xdr:clientData/>
  </xdr:oneCellAnchor>
  <xdr:twoCellAnchor>
    <xdr:from>
      <xdr:col>47</xdr:col>
      <xdr:colOff>85725</xdr:colOff>
      <xdr:row>42</xdr:row>
      <xdr:rowOff>95250</xdr:rowOff>
    </xdr:from>
    <xdr:to>
      <xdr:col>47</xdr:col>
      <xdr:colOff>85725</xdr:colOff>
      <xdr:row>44</xdr:row>
      <xdr:rowOff>9525</xdr:rowOff>
    </xdr:to>
    <xdr:sp>
      <xdr:nvSpPr>
        <xdr:cNvPr id="84" name="Line 141"/>
        <xdr:cNvSpPr>
          <a:spLocks/>
        </xdr:cNvSpPr>
      </xdr:nvSpPr>
      <xdr:spPr>
        <a:xfrm>
          <a:off x="32318325" y="97155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333375</xdr:colOff>
      <xdr:row>42</xdr:row>
      <xdr:rowOff>104775</xdr:rowOff>
    </xdr:from>
    <xdr:to>
      <xdr:col>46</xdr:col>
      <xdr:colOff>333375</xdr:colOff>
      <xdr:row>43</xdr:row>
      <xdr:rowOff>152400</xdr:rowOff>
    </xdr:to>
    <xdr:sp>
      <xdr:nvSpPr>
        <xdr:cNvPr id="85" name="Line 142"/>
        <xdr:cNvSpPr>
          <a:spLocks/>
        </xdr:cNvSpPr>
      </xdr:nvSpPr>
      <xdr:spPr>
        <a:xfrm>
          <a:off x="31880175" y="9725025"/>
          <a:ext cx="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333375</xdr:colOff>
      <xdr:row>43</xdr:row>
      <xdr:rowOff>38100</xdr:rowOff>
    </xdr:from>
    <xdr:to>
      <xdr:col>47</xdr:col>
      <xdr:colOff>76200</xdr:colOff>
      <xdr:row>43</xdr:row>
      <xdr:rowOff>38100</xdr:rowOff>
    </xdr:to>
    <xdr:sp>
      <xdr:nvSpPr>
        <xdr:cNvPr id="86" name="Line 143"/>
        <xdr:cNvSpPr>
          <a:spLocks/>
        </xdr:cNvSpPr>
      </xdr:nvSpPr>
      <xdr:spPr>
        <a:xfrm>
          <a:off x="31880175" y="9829800"/>
          <a:ext cx="428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46</xdr:col>
      <xdr:colOff>457200</xdr:colOff>
      <xdr:row>43</xdr:row>
      <xdr:rowOff>95250</xdr:rowOff>
    </xdr:from>
    <xdr:ext cx="314325" cy="152400"/>
    <xdr:sp>
      <xdr:nvSpPr>
        <xdr:cNvPr id="87" name="Text Box 144"/>
        <xdr:cNvSpPr txBox="1">
          <a:spLocks noChangeArrowheads="1"/>
        </xdr:cNvSpPr>
      </xdr:nvSpPr>
      <xdr:spPr>
        <a:xfrm>
          <a:off x="32004000" y="9886950"/>
          <a:ext cx="3143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１２．５</a:t>
          </a:r>
        </a:p>
      </xdr:txBody>
    </xdr:sp>
    <xdr:clientData/>
  </xdr:oneCellAnchor>
  <xdr:oneCellAnchor>
    <xdr:from>
      <xdr:col>46</xdr:col>
      <xdr:colOff>323850</xdr:colOff>
      <xdr:row>52</xdr:row>
      <xdr:rowOff>95250</xdr:rowOff>
    </xdr:from>
    <xdr:ext cx="133350" cy="152400"/>
    <xdr:sp>
      <xdr:nvSpPr>
        <xdr:cNvPr id="88" name="Text Box 145"/>
        <xdr:cNvSpPr txBox="1">
          <a:spLocks noChangeArrowheads="1"/>
        </xdr:cNvSpPr>
      </xdr:nvSpPr>
      <xdr:spPr>
        <a:xfrm>
          <a:off x="31870650" y="11477625"/>
          <a:ext cx="1333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36</a:t>
          </a:r>
        </a:p>
      </xdr:txBody>
    </xdr:sp>
    <xdr:clientData/>
  </xdr:oneCellAnchor>
  <xdr:oneCellAnchor>
    <xdr:from>
      <xdr:col>30</xdr:col>
      <xdr:colOff>514350</xdr:colOff>
      <xdr:row>56</xdr:row>
      <xdr:rowOff>38100</xdr:rowOff>
    </xdr:from>
    <xdr:ext cx="590550" cy="342900"/>
    <xdr:sp>
      <xdr:nvSpPr>
        <xdr:cNvPr id="89" name="Text Box 187"/>
        <xdr:cNvSpPr txBox="1">
          <a:spLocks noChangeArrowheads="1"/>
        </xdr:cNvSpPr>
      </xdr:nvSpPr>
      <xdr:spPr>
        <a:xfrm>
          <a:off x="21088350" y="12106275"/>
          <a:ext cx="590550" cy="34290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B=76.8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oneCellAnchor>
  <xdr:twoCellAnchor>
    <xdr:from>
      <xdr:col>44</xdr:col>
      <xdr:colOff>666750</xdr:colOff>
      <xdr:row>35</xdr:row>
      <xdr:rowOff>66675</xdr:rowOff>
    </xdr:from>
    <xdr:to>
      <xdr:col>46</xdr:col>
      <xdr:colOff>476250</xdr:colOff>
      <xdr:row>42</xdr:row>
      <xdr:rowOff>19050</xdr:rowOff>
    </xdr:to>
    <xdr:grpSp>
      <xdr:nvGrpSpPr>
        <xdr:cNvPr id="90" name="Group 189"/>
        <xdr:cNvGrpSpPr>
          <a:grpSpLocks/>
        </xdr:cNvGrpSpPr>
      </xdr:nvGrpSpPr>
      <xdr:grpSpPr>
        <a:xfrm rot="7200000" flipH="1">
          <a:off x="30841950" y="8439150"/>
          <a:ext cx="1181100" cy="1200150"/>
          <a:chOff x="973" y="246"/>
          <a:chExt cx="137" cy="117"/>
        </a:xfrm>
        <a:solidFill>
          <a:srgbClr val="FFFFFF"/>
        </a:solidFill>
      </xdr:grpSpPr>
      <xdr:sp>
        <xdr:nvSpPr>
          <xdr:cNvPr id="91" name="Line 190"/>
          <xdr:cNvSpPr>
            <a:spLocks/>
          </xdr:cNvSpPr>
        </xdr:nvSpPr>
        <xdr:spPr>
          <a:xfrm flipV="1">
            <a:off x="974"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2" name="Line 191"/>
          <xdr:cNvSpPr>
            <a:spLocks/>
          </xdr:cNvSpPr>
        </xdr:nvSpPr>
        <xdr:spPr>
          <a:xfrm>
            <a:off x="1008" y="247"/>
            <a:ext cx="9"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3" name="Line 192"/>
          <xdr:cNvSpPr>
            <a:spLocks/>
          </xdr:cNvSpPr>
        </xdr:nvSpPr>
        <xdr:spPr>
          <a:xfrm>
            <a:off x="1017" y="267"/>
            <a:ext cx="45"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4" name="Line 193"/>
          <xdr:cNvSpPr>
            <a:spLocks/>
          </xdr:cNvSpPr>
        </xdr:nvSpPr>
        <xdr:spPr>
          <a:xfrm flipH="1" flipV="1">
            <a:off x="1075"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5" name="Line 194"/>
          <xdr:cNvSpPr>
            <a:spLocks/>
          </xdr:cNvSpPr>
        </xdr:nvSpPr>
        <xdr:spPr>
          <a:xfrm flipH="1">
            <a:off x="1062" y="246"/>
            <a:ext cx="13" cy="21"/>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6" name="Line 195"/>
          <xdr:cNvSpPr>
            <a:spLocks/>
          </xdr:cNvSpPr>
        </xdr:nvSpPr>
        <xdr:spPr>
          <a:xfrm>
            <a:off x="973"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7" name="Line 196"/>
          <xdr:cNvSpPr>
            <a:spLocks/>
          </xdr:cNvSpPr>
        </xdr:nvSpPr>
        <xdr:spPr>
          <a:xfrm>
            <a:off x="1108"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8" name="Line 197"/>
          <xdr:cNvSpPr>
            <a:spLocks/>
          </xdr:cNvSpPr>
        </xdr:nvSpPr>
        <xdr:spPr>
          <a:xfrm>
            <a:off x="973"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9" name="Line 198"/>
          <xdr:cNvSpPr>
            <a:spLocks/>
          </xdr:cNvSpPr>
        </xdr:nvSpPr>
        <xdr:spPr>
          <a:xfrm>
            <a:off x="1076"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0" name="Line 199"/>
          <xdr:cNvSpPr>
            <a:spLocks/>
          </xdr:cNvSpPr>
        </xdr:nvSpPr>
        <xdr:spPr>
          <a:xfrm>
            <a:off x="1005"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1" name="Line 200"/>
          <xdr:cNvSpPr>
            <a:spLocks/>
          </xdr:cNvSpPr>
        </xdr:nvSpPr>
        <xdr:spPr>
          <a:xfrm>
            <a:off x="1076"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2" name="Line 201"/>
          <xdr:cNvSpPr>
            <a:spLocks/>
          </xdr:cNvSpPr>
        </xdr:nvSpPr>
        <xdr:spPr>
          <a:xfrm>
            <a:off x="1008" y="363"/>
            <a:ext cx="67"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628650</xdr:colOff>
      <xdr:row>35</xdr:row>
      <xdr:rowOff>66675</xdr:rowOff>
    </xdr:from>
    <xdr:to>
      <xdr:col>48</xdr:col>
      <xdr:colOff>428625</xdr:colOff>
      <xdr:row>42</xdr:row>
      <xdr:rowOff>19050</xdr:rowOff>
    </xdr:to>
    <xdr:grpSp>
      <xdr:nvGrpSpPr>
        <xdr:cNvPr id="103" name="Group 202"/>
        <xdr:cNvGrpSpPr>
          <a:grpSpLocks/>
        </xdr:cNvGrpSpPr>
      </xdr:nvGrpSpPr>
      <xdr:grpSpPr>
        <a:xfrm rot="14400000" flipH="1">
          <a:off x="32175450" y="8439150"/>
          <a:ext cx="1171575" cy="1200150"/>
          <a:chOff x="973" y="246"/>
          <a:chExt cx="137" cy="117"/>
        </a:xfrm>
        <a:solidFill>
          <a:srgbClr val="FFFFFF"/>
        </a:solidFill>
      </xdr:grpSpPr>
      <xdr:sp>
        <xdr:nvSpPr>
          <xdr:cNvPr id="104" name="Line 203"/>
          <xdr:cNvSpPr>
            <a:spLocks/>
          </xdr:cNvSpPr>
        </xdr:nvSpPr>
        <xdr:spPr>
          <a:xfrm flipV="1">
            <a:off x="974"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5" name="Line 204"/>
          <xdr:cNvSpPr>
            <a:spLocks/>
          </xdr:cNvSpPr>
        </xdr:nvSpPr>
        <xdr:spPr>
          <a:xfrm>
            <a:off x="1008" y="247"/>
            <a:ext cx="9"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6" name="Line 205"/>
          <xdr:cNvSpPr>
            <a:spLocks/>
          </xdr:cNvSpPr>
        </xdr:nvSpPr>
        <xdr:spPr>
          <a:xfrm>
            <a:off x="1017" y="267"/>
            <a:ext cx="45"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7" name="Line 206"/>
          <xdr:cNvSpPr>
            <a:spLocks/>
          </xdr:cNvSpPr>
        </xdr:nvSpPr>
        <xdr:spPr>
          <a:xfrm flipH="1" flipV="1">
            <a:off x="1075" y="247"/>
            <a:ext cx="34" cy="2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8" name="Line 207"/>
          <xdr:cNvSpPr>
            <a:spLocks/>
          </xdr:cNvSpPr>
        </xdr:nvSpPr>
        <xdr:spPr>
          <a:xfrm flipH="1">
            <a:off x="1062" y="246"/>
            <a:ext cx="13" cy="21"/>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9" name="Line 208"/>
          <xdr:cNvSpPr>
            <a:spLocks/>
          </xdr:cNvSpPr>
        </xdr:nvSpPr>
        <xdr:spPr>
          <a:xfrm>
            <a:off x="973"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0" name="Line 209"/>
          <xdr:cNvSpPr>
            <a:spLocks/>
          </xdr:cNvSpPr>
        </xdr:nvSpPr>
        <xdr:spPr>
          <a:xfrm>
            <a:off x="1108" y="266"/>
            <a:ext cx="0" cy="38"/>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1" name="Line 210"/>
          <xdr:cNvSpPr>
            <a:spLocks/>
          </xdr:cNvSpPr>
        </xdr:nvSpPr>
        <xdr:spPr>
          <a:xfrm>
            <a:off x="973"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2" name="Line 211"/>
          <xdr:cNvSpPr>
            <a:spLocks/>
          </xdr:cNvSpPr>
        </xdr:nvSpPr>
        <xdr:spPr>
          <a:xfrm>
            <a:off x="1076" y="303"/>
            <a:ext cx="34"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3" name="Line 212"/>
          <xdr:cNvSpPr>
            <a:spLocks/>
          </xdr:cNvSpPr>
        </xdr:nvSpPr>
        <xdr:spPr>
          <a:xfrm>
            <a:off x="1005"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4" name="Line 213"/>
          <xdr:cNvSpPr>
            <a:spLocks/>
          </xdr:cNvSpPr>
        </xdr:nvSpPr>
        <xdr:spPr>
          <a:xfrm>
            <a:off x="1076" y="303"/>
            <a:ext cx="0" cy="6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5" name="Line 214"/>
          <xdr:cNvSpPr>
            <a:spLocks/>
          </xdr:cNvSpPr>
        </xdr:nvSpPr>
        <xdr:spPr>
          <a:xfrm>
            <a:off x="1008" y="363"/>
            <a:ext cx="67" cy="0"/>
          </a:xfrm>
          <a:prstGeom prst="line">
            <a:avLst/>
          </a:prstGeom>
          <a:noFill/>
          <a:ln w="28575" cmpd="sng">
            <a:solidFill>
              <a:srgbClr val="99CC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390525</xdr:colOff>
      <xdr:row>29</xdr:row>
      <xdr:rowOff>104775</xdr:rowOff>
    </xdr:from>
    <xdr:to>
      <xdr:col>38</xdr:col>
      <xdr:colOff>352425</xdr:colOff>
      <xdr:row>43</xdr:row>
      <xdr:rowOff>0</xdr:rowOff>
    </xdr:to>
    <xdr:sp>
      <xdr:nvSpPr>
        <xdr:cNvPr id="116" name="Rectangle 222"/>
        <xdr:cNvSpPr>
          <a:spLocks/>
        </xdr:cNvSpPr>
      </xdr:nvSpPr>
      <xdr:spPr>
        <a:xfrm>
          <a:off x="23021925" y="7448550"/>
          <a:ext cx="3390900" cy="23431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390525</xdr:colOff>
      <xdr:row>30</xdr:row>
      <xdr:rowOff>76200</xdr:rowOff>
    </xdr:from>
    <xdr:to>
      <xdr:col>34</xdr:col>
      <xdr:colOff>476250</xdr:colOff>
      <xdr:row>38</xdr:row>
      <xdr:rowOff>28575</xdr:rowOff>
    </xdr:to>
    <xdr:sp>
      <xdr:nvSpPr>
        <xdr:cNvPr id="117" name="Rectangle 223"/>
        <xdr:cNvSpPr>
          <a:spLocks/>
        </xdr:cNvSpPr>
      </xdr:nvSpPr>
      <xdr:spPr>
        <a:xfrm>
          <a:off x="23021925" y="7591425"/>
          <a:ext cx="771525" cy="13239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476250</xdr:colOff>
      <xdr:row>29</xdr:row>
      <xdr:rowOff>104775</xdr:rowOff>
    </xdr:from>
    <xdr:to>
      <xdr:col>35</xdr:col>
      <xdr:colOff>38100</xdr:colOff>
      <xdr:row>30</xdr:row>
      <xdr:rowOff>76200</xdr:rowOff>
    </xdr:to>
    <xdr:sp>
      <xdr:nvSpPr>
        <xdr:cNvPr id="118" name="Rectangle 224"/>
        <xdr:cNvSpPr>
          <a:spLocks/>
        </xdr:cNvSpPr>
      </xdr:nvSpPr>
      <xdr:spPr>
        <a:xfrm>
          <a:off x="23793450" y="7448550"/>
          <a:ext cx="247650" cy="142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390525</xdr:colOff>
      <xdr:row>38</xdr:row>
      <xdr:rowOff>28575</xdr:rowOff>
    </xdr:from>
    <xdr:to>
      <xdr:col>34</xdr:col>
      <xdr:colOff>209550</xdr:colOff>
      <xdr:row>42</xdr:row>
      <xdr:rowOff>161925</xdr:rowOff>
    </xdr:to>
    <xdr:sp>
      <xdr:nvSpPr>
        <xdr:cNvPr id="119" name="Rectangle 228"/>
        <xdr:cNvSpPr>
          <a:spLocks/>
        </xdr:cNvSpPr>
      </xdr:nvSpPr>
      <xdr:spPr>
        <a:xfrm>
          <a:off x="23021925" y="8915400"/>
          <a:ext cx="504825" cy="866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209550</xdr:colOff>
      <xdr:row>40</xdr:row>
      <xdr:rowOff>38100</xdr:rowOff>
    </xdr:from>
    <xdr:to>
      <xdr:col>35</xdr:col>
      <xdr:colOff>333375</xdr:colOff>
      <xdr:row>42</xdr:row>
      <xdr:rowOff>161925</xdr:rowOff>
    </xdr:to>
    <xdr:sp>
      <xdr:nvSpPr>
        <xdr:cNvPr id="120" name="Rectangle 230"/>
        <xdr:cNvSpPr>
          <a:spLocks/>
        </xdr:cNvSpPr>
      </xdr:nvSpPr>
      <xdr:spPr>
        <a:xfrm>
          <a:off x="23526750" y="9315450"/>
          <a:ext cx="809625" cy="4667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ｚ</a:t>
          </a:r>
        </a:p>
      </xdr:txBody>
    </xdr:sp>
    <xdr:clientData/>
  </xdr:twoCellAnchor>
  <xdr:twoCellAnchor>
    <xdr:from>
      <xdr:col>35</xdr:col>
      <xdr:colOff>333375</xdr:colOff>
      <xdr:row>40</xdr:row>
      <xdr:rowOff>38100</xdr:rowOff>
    </xdr:from>
    <xdr:to>
      <xdr:col>36</xdr:col>
      <xdr:colOff>400050</xdr:colOff>
      <xdr:row>40</xdr:row>
      <xdr:rowOff>38100</xdr:rowOff>
    </xdr:to>
    <xdr:sp>
      <xdr:nvSpPr>
        <xdr:cNvPr id="121" name="Line 232"/>
        <xdr:cNvSpPr>
          <a:spLocks/>
        </xdr:cNvSpPr>
      </xdr:nvSpPr>
      <xdr:spPr>
        <a:xfrm>
          <a:off x="24336375" y="931545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40</xdr:row>
      <xdr:rowOff>38100</xdr:rowOff>
    </xdr:from>
    <xdr:to>
      <xdr:col>37</xdr:col>
      <xdr:colOff>533400</xdr:colOff>
      <xdr:row>42</xdr:row>
      <xdr:rowOff>161925</xdr:rowOff>
    </xdr:to>
    <xdr:sp>
      <xdr:nvSpPr>
        <xdr:cNvPr id="122" name="Rectangle 241"/>
        <xdr:cNvSpPr>
          <a:spLocks/>
        </xdr:cNvSpPr>
      </xdr:nvSpPr>
      <xdr:spPr>
        <a:xfrm>
          <a:off x="25098375" y="9315450"/>
          <a:ext cx="809625" cy="4667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533400</xdr:colOff>
      <xdr:row>38</xdr:row>
      <xdr:rowOff>28575</xdr:rowOff>
    </xdr:from>
    <xdr:to>
      <xdr:col>38</xdr:col>
      <xdr:colOff>352425</xdr:colOff>
      <xdr:row>42</xdr:row>
      <xdr:rowOff>161925</xdr:rowOff>
    </xdr:to>
    <xdr:sp>
      <xdr:nvSpPr>
        <xdr:cNvPr id="123" name="Rectangle 242"/>
        <xdr:cNvSpPr>
          <a:spLocks/>
        </xdr:cNvSpPr>
      </xdr:nvSpPr>
      <xdr:spPr>
        <a:xfrm>
          <a:off x="25908000" y="8915400"/>
          <a:ext cx="504825" cy="8667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266700</xdr:colOff>
      <xdr:row>30</xdr:row>
      <xdr:rowOff>76200</xdr:rowOff>
    </xdr:from>
    <xdr:to>
      <xdr:col>38</xdr:col>
      <xdr:colOff>352425</xdr:colOff>
      <xdr:row>38</xdr:row>
      <xdr:rowOff>28575</xdr:rowOff>
    </xdr:to>
    <xdr:sp>
      <xdr:nvSpPr>
        <xdr:cNvPr id="124" name="Rectangle 243"/>
        <xdr:cNvSpPr>
          <a:spLocks/>
        </xdr:cNvSpPr>
      </xdr:nvSpPr>
      <xdr:spPr>
        <a:xfrm>
          <a:off x="25641300" y="7591425"/>
          <a:ext cx="771525" cy="132397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29</xdr:row>
      <xdr:rowOff>104775</xdr:rowOff>
    </xdr:from>
    <xdr:to>
      <xdr:col>37</xdr:col>
      <xdr:colOff>266700</xdr:colOff>
      <xdr:row>30</xdr:row>
      <xdr:rowOff>76200</xdr:rowOff>
    </xdr:to>
    <xdr:sp>
      <xdr:nvSpPr>
        <xdr:cNvPr id="125" name="Rectangle 244"/>
        <xdr:cNvSpPr>
          <a:spLocks/>
        </xdr:cNvSpPr>
      </xdr:nvSpPr>
      <xdr:spPr>
        <a:xfrm>
          <a:off x="25393650" y="7448550"/>
          <a:ext cx="247650" cy="142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29</xdr:row>
      <xdr:rowOff>142875</xdr:rowOff>
    </xdr:from>
    <xdr:to>
      <xdr:col>34</xdr:col>
      <xdr:colOff>85725</xdr:colOff>
      <xdr:row>38</xdr:row>
      <xdr:rowOff>133350</xdr:rowOff>
    </xdr:to>
    <xdr:sp>
      <xdr:nvSpPr>
        <xdr:cNvPr id="126" name="Line 246"/>
        <xdr:cNvSpPr>
          <a:spLocks/>
        </xdr:cNvSpPr>
      </xdr:nvSpPr>
      <xdr:spPr>
        <a:xfrm rot="18000000">
          <a:off x="23402925" y="7486650"/>
          <a:ext cx="0" cy="153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647700</xdr:colOff>
      <xdr:row>29</xdr:row>
      <xdr:rowOff>142875</xdr:rowOff>
    </xdr:from>
    <xdr:to>
      <xdr:col>37</xdr:col>
      <xdr:colOff>647700</xdr:colOff>
      <xdr:row>38</xdr:row>
      <xdr:rowOff>133350</xdr:rowOff>
    </xdr:to>
    <xdr:sp>
      <xdr:nvSpPr>
        <xdr:cNvPr id="127" name="Line 250"/>
        <xdr:cNvSpPr>
          <a:spLocks/>
        </xdr:cNvSpPr>
      </xdr:nvSpPr>
      <xdr:spPr>
        <a:xfrm rot="19800000">
          <a:off x="26022300" y="7486650"/>
          <a:ext cx="0" cy="153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647700</xdr:colOff>
      <xdr:row>37</xdr:row>
      <xdr:rowOff>133350</xdr:rowOff>
    </xdr:from>
    <xdr:to>
      <xdr:col>33</xdr:col>
      <xdr:colOff>647700</xdr:colOff>
      <xdr:row>43</xdr:row>
      <xdr:rowOff>66675</xdr:rowOff>
    </xdr:to>
    <xdr:sp>
      <xdr:nvSpPr>
        <xdr:cNvPr id="128" name="Line 251"/>
        <xdr:cNvSpPr>
          <a:spLocks/>
        </xdr:cNvSpPr>
      </xdr:nvSpPr>
      <xdr:spPr>
        <a:xfrm rot="19800000">
          <a:off x="23279100" y="8848725"/>
          <a:ext cx="0"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41</xdr:row>
      <xdr:rowOff>95250</xdr:rowOff>
    </xdr:from>
    <xdr:to>
      <xdr:col>35</xdr:col>
      <xdr:colOff>400050</xdr:colOff>
      <xdr:row>41</xdr:row>
      <xdr:rowOff>95250</xdr:rowOff>
    </xdr:to>
    <xdr:sp>
      <xdr:nvSpPr>
        <xdr:cNvPr id="129" name="Line 252"/>
        <xdr:cNvSpPr>
          <a:spLocks/>
        </xdr:cNvSpPr>
      </xdr:nvSpPr>
      <xdr:spPr>
        <a:xfrm rot="3600000">
          <a:off x="23469600" y="9544050"/>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333375</xdr:colOff>
      <xdr:row>41</xdr:row>
      <xdr:rowOff>95250</xdr:rowOff>
    </xdr:from>
    <xdr:to>
      <xdr:col>37</xdr:col>
      <xdr:colOff>581025</xdr:colOff>
      <xdr:row>41</xdr:row>
      <xdr:rowOff>95250</xdr:rowOff>
    </xdr:to>
    <xdr:sp>
      <xdr:nvSpPr>
        <xdr:cNvPr id="130" name="Line 254"/>
        <xdr:cNvSpPr>
          <a:spLocks/>
        </xdr:cNvSpPr>
      </xdr:nvSpPr>
      <xdr:spPr>
        <a:xfrm rot="18000000">
          <a:off x="25022175" y="9544050"/>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37</xdr:row>
      <xdr:rowOff>133350</xdr:rowOff>
    </xdr:from>
    <xdr:to>
      <xdr:col>38</xdr:col>
      <xdr:colOff>85725</xdr:colOff>
      <xdr:row>43</xdr:row>
      <xdr:rowOff>66675</xdr:rowOff>
    </xdr:to>
    <xdr:sp>
      <xdr:nvSpPr>
        <xdr:cNvPr id="131" name="Line 255"/>
        <xdr:cNvSpPr>
          <a:spLocks/>
        </xdr:cNvSpPr>
      </xdr:nvSpPr>
      <xdr:spPr>
        <a:xfrm rot="1800000">
          <a:off x="26146125" y="8848725"/>
          <a:ext cx="0"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30</xdr:row>
      <xdr:rowOff>9525</xdr:rowOff>
    </xdr:from>
    <xdr:to>
      <xdr:col>37</xdr:col>
      <xdr:colOff>285750</xdr:colOff>
      <xdr:row>30</xdr:row>
      <xdr:rowOff>9525</xdr:rowOff>
    </xdr:to>
    <xdr:sp>
      <xdr:nvSpPr>
        <xdr:cNvPr id="132" name="Line 256"/>
        <xdr:cNvSpPr>
          <a:spLocks/>
        </xdr:cNvSpPr>
      </xdr:nvSpPr>
      <xdr:spPr>
        <a:xfrm rot="1800000">
          <a:off x="25374600" y="75247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457200</xdr:colOff>
      <xdr:row>30</xdr:row>
      <xdr:rowOff>0</xdr:rowOff>
    </xdr:from>
    <xdr:to>
      <xdr:col>35</xdr:col>
      <xdr:colOff>57150</xdr:colOff>
      <xdr:row>30</xdr:row>
      <xdr:rowOff>0</xdr:rowOff>
    </xdr:to>
    <xdr:sp>
      <xdr:nvSpPr>
        <xdr:cNvPr id="133" name="Line 257"/>
        <xdr:cNvSpPr>
          <a:spLocks/>
        </xdr:cNvSpPr>
      </xdr:nvSpPr>
      <xdr:spPr>
        <a:xfrm rot="19800000" flipH="1">
          <a:off x="23774400" y="75152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29</xdr:row>
      <xdr:rowOff>104775</xdr:rowOff>
    </xdr:from>
    <xdr:to>
      <xdr:col>37</xdr:col>
      <xdr:colOff>19050</xdr:colOff>
      <xdr:row>29</xdr:row>
      <xdr:rowOff>104775</xdr:rowOff>
    </xdr:to>
    <xdr:sp>
      <xdr:nvSpPr>
        <xdr:cNvPr id="134" name="Line 258"/>
        <xdr:cNvSpPr>
          <a:spLocks/>
        </xdr:cNvSpPr>
      </xdr:nvSpPr>
      <xdr:spPr>
        <a:xfrm>
          <a:off x="24041100" y="7448550"/>
          <a:ext cx="135255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238125</xdr:colOff>
      <xdr:row>25</xdr:row>
      <xdr:rowOff>38100</xdr:rowOff>
    </xdr:from>
    <xdr:to>
      <xdr:col>52</xdr:col>
      <xdr:colOff>161925</xdr:colOff>
      <xdr:row>31</xdr:row>
      <xdr:rowOff>66675</xdr:rowOff>
    </xdr:to>
    <xdr:grpSp>
      <xdr:nvGrpSpPr>
        <xdr:cNvPr id="135" name="Group 272"/>
        <xdr:cNvGrpSpPr>
          <a:grpSpLocks/>
        </xdr:cNvGrpSpPr>
      </xdr:nvGrpSpPr>
      <xdr:grpSpPr>
        <a:xfrm>
          <a:off x="34528125" y="6648450"/>
          <a:ext cx="1295400" cy="1104900"/>
          <a:chOff x="3625" y="681"/>
          <a:chExt cx="136" cy="116"/>
        </a:xfrm>
        <a:solidFill>
          <a:srgbClr val="FFFFFF"/>
        </a:solidFill>
      </xdr:grpSpPr>
      <xdr:sp>
        <xdr:nvSpPr>
          <xdr:cNvPr id="138" name="Oval 270"/>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9" name="Oval 271"/>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9</xdr:row>
      <xdr:rowOff>104775</xdr:rowOff>
    </xdr:from>
    <xdr:to>
      <xdr:col>9</xdr:col>
      <xdr:colOff>400050</xdr:colOff>
      <xdr:row>16</xdr:row>
      <xdr:rowOff>9525</xdr:rowOff>
    </xdr:to>
    <xdr:grpSp>
      <xdr:nvGrpSpPr>
        <xdr:cNvPr id="140" name="Group 273"/>
        <xdr:cNvGrpSpPr>
          <a:grpSpLocks/>
        </xdr:cNvGrpSpPr>
      </xdr:nvGrpSpPr>
      <xdr:grpSpPr>
        <a:xfrm>
          <a:off x="5276850" y="3971925"/>
          <a:ext cx="1295400" cy="1104900"/>
          <a:chOff x="3625" y="681"/>
          <a:chExt cx="136" cy="116"/>
        </a:xfrm>
        <a:solidFill>
          <a:srgbClr val="FFFFFF"/>
        </a:solidFill>
      </xdr:grpSpPr>
      <xdr:sp>
        <xdr:nvSpPr>
          <xdr:cNvPr id="143" name="Oval 27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4" name="Oval 27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152400</xdr:colOff>
      <xdr:row>8</xdr:row>
      <xdr:rowOff>76200</xdr:rowOff>
    </xdr:from>
    <xdr:to>
      <xdr:col>4</xdr:col>
      <xdr:colOff>76200</xdr:colOff>
      <xdr:row>14</xdr:row>
      <xdr:rowOff>152400</xdr:rowOff>
    </xdr:to>
    <xdr:grpSp>
      <xdr:nvGrpSpPr>
        <xdr:cNvPr id="145" name="Group 293"/>
        <xdr:cNvGrpSpPr>
          <a:grpSpLocks/>
        </xdr:cNvGrpSpPr>
      </xdr:nvGrpSpPr>
      <xdr:grpSpPr>
        <a:xfrm>
          <a:off x="1524000" y="3771900"/>
          <a:ext cx="1295400" cy="1104900"/>
          <a:chOff x="3625" y="681"/>
          <a:chExt cx="136" cy="116"/>
        </a:xfrm>
        <a:solidFill>
          <a:srgbClr val="FFFFFF"/>
        </a:solidFill>
      </xdr:grpSpPr>
      <xdr:sp>
        <xdr:nvSpPr>
          <xdr:cNvPr id="148" name="Oval 29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9" name="Oval 29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266700</xdr:colOff>
      <xdr:row>38</xdr:row>
      <xdr:rowOff>76200</xdr:rowOff>
    </xdr:from>
    <xdr:to>
      <xdr:col>4</xdr:col>
      <xdr:colOff>190500</xdr:colOff>
      <xdr:row>44</xdr:row>
      <xdr:rowOff>104775</xdr:rowOff>
    </xdr:to>
    <xdr:grpSp>
      <xdr:nvGrpSpPr>
        <xdr:cNvPr id="150" name="Group 313"/>
        <xdr:cNvGrpSpPr>
          <a:grpSpLocks/>
        </xdr:cNvGrpSpPr>
      </xdr:nvGrpSpPr>
      <xdr:grpSpPr>
        <a:xfrm rot="600000">
          <a:off x="1638300" y="8963025"/>
          <a:ext cx="1295400" cy="1104900"/>
          <a:chOff x="3625" y="681"/>
          <a:chExt cx="136" cy="116"/>
        </a:xfrm>
        <a:solidFill>
          <a:srgbClr val="FFFFFF"/>
        </a:solidFill>
      </xdr:grpSpPr>
      <xdr:sp>
        <xdr:nvSpPr>
          <xdr:cNvPr id="153" name="Oval 31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4" name="Oval 31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647700</xdr:colOff>
      <xdr:row>29</xdr:row>
      <xdr:rowOff>104775</xdr:rowOff>
    </xdr:from>
    <xdr:to>
      <xdr:col>33</xdr:col>
      <xdr:colOff>400050</xdr:colOff>
      <xdr:row>29</xdr:row>
      <xdr:rowOff>104775</xdr:rowOff>
    </xdr:to>
    <xdr:sp>
      <xdr:nvSpPr>
        <xdr:cNvPr id="155" name="Line 353"/>
        <xdr:cNvSpPr>
          <a:spLocks/>
        </xdr:cNvSpPr>
      </xdr:nvSpPr>
      <xdr:spPr>
        <a:xfrm flipH="1">
          <a:off x="21221700" y="7448550"/>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628650</xdr:colOff>
      <xdr:row>30</xdr:row>
      <xdr:rowOff>76200</xdr:rowOff>
    </xdr:from>
    <xdr:to>
      <xdr:col>33</xdr:col>
      <xdr:colOff>390525</xdr:colOff>
      <xdr:row>30</xdr:row>
      <xdr:rowOff>76200</xdr:rowOff>
    </xdr:to>
    <xdr:sp>
      <xdr:nvSpPr>
        <xdr:cNvPr id="156" name="Line 354"/>
        <xdr:cNvSpPr>
          <a:spLocks/>
        </xdr:cNvSpPr>
      </xdr:nvSpPr>
      <xdr:spPr>
        <a:xfrm flipH="1">
          <a:off x="21202650" y="75914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590550</xdr:colOff>
      <xdr:row>38</xdr:row>
      <xdr:rowOff>28575</xdr:rowOff>
    </xdr:from>
    <xdr:to>
      <xdr:col>33</xdr:col>
      <xdr:colOff>371475</xdr:colOff>
      <xdr:row>38</xdr:row>
      <xdr:rowOff>28575</xdr:rowOff>
    </xdr:to>
    <xdr:sp>
      <xdr:nvSpPr>
        <xdr:cNvPr id="157" name="Line 355"/>
        <xdr:cNvSpPr>
          <a:spLocks/>
        </xdr:cNvSpPr>
      </xdr:nvSpPr>
      <xdr:spPr>
        <a:xfrm flipH="1">
          <a:off x="21164550" y="8915400"/>
          <a:ext cx="1838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571500</xdr:colOff>
      <xdr:row>42</xdr:row>
      <xdr:rowOff>161925</xdr:rowOff>
    </xdr:from>
    <xdr:to>
      <xdr:col>33</xdr:col>
      <xdr:colOff>390525</xdr:colOff>
      <xdr:row>42</xdr:row>
      <xdr:rowOff>161925</xdr:rowOff>
    </xdr:to>
    <xdr:sp>
      <xdr:nvSpPr>
        <xdr:cNvPr id="158" name="Line 356"/>
        <xdr:cNvSpPr>
          <a:spLocks/>
        </xdr:cNvSpPr>
      </xdr:nvSpPr>
      <xdr:spPr>
        <a:xfrm flipH="1">
          <a:off x="21145500" y="978217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390525</xdr:colOff>
      <xdr:row>42</xdr:row>
      <xdr:rowOff>152400</xdr:rowOff>
    </xdr:from>
    <xdr:to>
      <xdr:col>33</xdr:col>
      <xdr:colOff>390525</xdr:colOff>
      <xdr:row>51</xdr:row>
      <xdr:rowOff>161925</xdr:rowOff>
    </xdr:to>
    <xdr:sp>
      <xdr:nvSpPr>
        <xdr:cNvPr id="159" name="Line 357"/>
        <xdr:cNvSpPr>
          <a:spLocks/>
        </xdr:cNvSpPr>
      </xdr:nvSpPr>
      <xdr:spPr>
        <a:xfrm>
          <a:off x="23021925" y="9772650"/>
          <a:ext cx="0"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219075</xdr:colOff>
      <xdr:row>43</xdr:row>
      <xdr:rowOff>19050</xdr:rowOff>
    </xdr:from>
    <xdr:to>
      <xdr:col>34</xdr:col>
      <xdr:colOff>219075</xdr:colOff>
      <xdr:row>52</xdr:row>
      <xdr:rowOff>19050</xdr:rowOff>
    </xdr:to>
    <xdr:sp>
      <xdr:nvSpPr>
        <xdr:cNvPr id="160" name="Line 358"/>
        <xdr:cNvSpPr>
          <a:spLocks/>
        </xdr:cNvSpPr>
      </xdr:nvSpPr>
      <xdr:spPr>
        <a:xfrm>
          <a:off x="23536275" y="9810750"/>
          <a:ext cx="0" cy="1590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333375</xdr:colOff>
      <xdr:row>43</xdr:row>
      <xdr:rowOff>0</xdr:rowOff>
    </xdr:from>
    <xdr:to>
      <xdr:col>35</xdr:col>
      <xdr:colOff>333375</xdr:colOff>
      <xdr:row>52</xdr:row>
      <xdr:rowOff>38100</xdr:rowOff>
    </xdr:to>
    <xdr:sp>
      <xdr:nvSpPr>
        <xdr:cNvPr id="161" name="Line 359"/>
        <xdr:cNvSpPr>
          <a:spLocks/>
        </xdr:cNvSpPr>
      </xdr:nvSpPr>
      <xdr:spPr>
        <a:xfrm>
          <a:off x="24336375" y="9791700"/>
          <a:ext cx="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43</xdr:row>
      <xdr:rowOff>0</xdr:rowOff>
    </xdr:from>
    <xdr:to>
      <xdr:col>36</xdr:col>
      <xdr:colOff>409575</xdr:colOff>
      <xdr:row>52</xdr:row>
      <xdr:rowOff>19050</xdr:rowOff>
    </xdr:to>
    <xdr:sp>
      <xdr:nvSpPr>
        <xdr:cNvPr id="162" name="Line 360"/>
        <xdr:cNvSpPr>
          <a:spLocks/>
        </xdr:cNvSpPr>
      </xdr:nvSpPr>
      <xdr:spPr>
        <a:xfrm>
          <a:off x="25098375" y="9791700"/>
          <a:ext cx="0" cy="1609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523875</xdr:colOff>
      <xdr:row>42</xdr:row>
      <xdr:rowOff>161925</xdr:rowOff>
    </xdr:from>
    <xdr:to>
      <xdr:col>37</xdr:col>
      <xdr:colOff>523875</xdr:colOff>
      <xdr:row>52</xdr:row>
      <xdr:rowOff>0</xdr:rowOff>
    </xdr:to>
    <xdr:sp>
      <xdr:nvSpPr>
        <xdr:cNvPr id="163" name="Line 361"/>
        <xdr:cNvSpPr>
          <a:spLocks/>
        </xdr:cNvSpPr>
      </xdr:nvSpPr>
      <xdr:spPr>
        <a:xfrm>
          <a:off x="25898475" y="9782175"/>
          <a:ext cx="0"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352425</xdr:colOff>
      <xdr:row>42</xdr:row>
      <xdr:rowOff>161925</xdr:rowOff>
    </xdr:from>
    <xdr:to>
      <xdr:col>38</xdr:col>
      <xdr:colOff>352425</xdr:colOff>
      <xdr:row>52</xdr:row>
      <xdr:rowOff>0</xdr:rowOff>
    </xdr:to>
    <xdr:sp>
      <xdr:nvSpPr>
        <xdr:cNvPr id="164" name="Line 362"/>
        <xdr:cNvSpPr>
          <a:spLocks/>
        </xdr:cNvSpPr>
      </xdr:nvSpPr>
      <xdr:spPr>
        <a:xfrm>
          <a:off x="26412825" y="9782175"/>
          <a:ext cx="0" cy="1600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29</xdr:row>
      <xdr:rowOff>95250</xdr:rowOff>
    </xdr:from>
    <xdr:to>
      <xdr:col>32</xdr:col>
      <xdr:colOff>142875</xdr:colOff>
      <xdr:row>30</xdr:row>
      <xdr:rowOff>66675</xdr:rowOff>
    </xdr:to>
    <xdr:sp>
      <xdr:nvSpPr>
        <xdr:cNvPr id="165" name="Line 363"/>
        <xdr:cNvSpPr>
          <a:spLocks/>
        </xdr:cNvSpPr>
      </xdr:nvSpPr>
      <xdr:spPr>
        <a:xfrm>
          <a:off x="22088475" y="7439025"/>
          <a:ext cx="0" cy="1428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619125</xdr:colOff>
      <xdr:row>30</xdr:row>
      <xdr:rowOff>66675</xdr:rowOff>
    </xdr:from>
    <xdr:to>
      <xdr:col>31</xdr:col>
      <xdr:colOff>619125</xdr:colOff>
      <xdr:row>38</xdr:row>
      <xdr:rowOff>47625</xdr:rowOff>
    </xdr:to>
    <xdr:sp>
      <xdr:nvSpPr>
        <xdr:cNvPr id="166" name="Line 364"/>
        <xdr:cNvSpPr>
          <a:spLocks/>
        </xdr:cNvSpPr>
      </xdr:nvSpPr>
      <xdr:spPr>
        <a:xfrm>
          <a:off x="21878925" y="7581900"/>
          <a:ext cx="0" cy="13525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38</xdr:row>
      <xdr:rowOff>28575</xdr:rowOff>
    </xdr:from>
    <xdr:to>
      <xdr:col>32</xdr:col>
      <xdr:colOff>95250</xdr:colOff>
      <xdr:row>42</xdr:row>
      <xdr:rowOff>161925</xdr:rowOff>
    </xdr:to>
    <xdr:sp>
      <xdr:nvSpPr>
        <xdr:cNvPr id="167" name="Line 365"/>
        <xdr:cNvSpPr>
          <a:spLocks/>
        </xdr:cNvSpPr>
      </xdr:nvSpPr>
      <xdr:spPr>
        <a:xfrm>
          <a:off x="22040850" y="8915400"/>
          <a:ext cx="0" cy="8667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29</xdr:row>
      <xdr:rowOff>95250</xdr:rowOff>
    </xdr:from>
    <xdr:to>
      <xdr:col>31</xdr:col>
      <xdr:colOff>190500</xdr:colOff>
      <xdr:row>43</xdr:row>
      <xdr:rowOff>0</xdr:rowOff>
    </xdr:to>
    <xdr:sp>
      <xdr:nvSpPr>
        <xdr:cNvPr id="168" name="Line 366"/>
        <xdr:cNvSpPr>
          <a:spLocks/>
        </xdr:cNvSpPr>
      </xdr:nvSpPr>
      <xdr:spPr>
        <a:xfrm>
          <a:off x="21450300" y="7439025"/>
          <a:ext cx="0" cy="23526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333375</xdr:colOff>
      <xdr:row>47</xdr:row>
      <xdr:rowOff>9525</xdr:rowOff>
    </xdr:from>
    <xdr:to>
      <xdr:col>36</xdr:col>
      <xdr:colOff>400050</xdr:colOff>
      <xdr:row>47</xdr:row>
      <xdr:rowOff>9525</xdr:rowOff>
    </xdr:to>
    <xdr:sp>
      <xdr:nvSpPr>
        <xdr:cNvPr id="169" name="Line 367"/>
        <xdr:cNvSpPr>
          <a:spLocks/>
        </xdr:cNvSpPr>
      </xdr:nvSpPr>
      <xdr:spPr>
        <a:xfrm>
          <a:off x="24336375" y="10487025"/>
          <a:ext cx="7524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219075</xdr:colOff>
      <xdr:row>48</xdr:row>
      <xdr:rowOff>76200</xdr:rowOff>
    </xdr:from>
    <xdr:to>
      <xdr:col>35</xdr:col>
      <xdr:colOff>323850</xdr:colOff>
      <xdr:row>48</xdr:row>
      <xdr:rowOff>76200</xdr:rowOff>
    </xdr:to>
    <xdr:sp>
      <xdr:nvSpPr>
        <xdr:cNvPr id="170" name="Line 368"/>
        <xdr:cNvSpPr>
          <a:spLocks/>
        </xdr:cNvSpPr>
      </xdr:nvSpPr>
      <xdr:spPr>
        <a:xfrm>
          <a:off x="23536275" y="10725150"/>
          <a:ext cx="7905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400050</xdr:colOff>
      <xdr:row>48</xdr:row>
      <xdr:rowOff>85725</xdr:rowOff>
    </xdr:from>
    <xdr:to>
      <xdr:col>37</xdr:col>
      <xdr:colOff>542925</xdr:colOff>
      <xdr:row>48</xdr:row>
      <xdr:rowOff>85725</xdr:rowOff>
    </xdr:to>
    <xdr:sp>
      <xdr:nvSpPr>
        <xdr:cNvPr id="171" name="Line 369"/>
        <xdr:cNvSpPr>
          <a:spLocks/>
        </xdr:cNvSpPr>
      </xdr:nvSpPr>
      <xdr:spPr>
        <a:xfrm>
          <a:off x="25088850" y="10734675"/>
          <a:ext cx="8286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371475</xdr:colOff>
      <xdr:row>49</xdr:row>
      <xdr:rowOff>76200</xdr:rowOff>
    </xdr:from>
    <xdr:to>
      <xdr:col>34</xdr:col>
      <xdr:colOff>219075</xdr:colOff>
      <xdr:row>49</xdr:row>
      <xdr:rowOff>76200</xdr:rowOff>
    </xdr:to>
    <xdr:sp>
      <xdr:nvSpPr>
        <xdr:cNvPr id="172" name="Line 370"/>
        <xdr:cNvSpPr>
          <a:spLocks/>
        </xdr:cNvSpPr>
      </xdr:nvSpPr>
      <xdr:spPr>
        <a:xfrm>
          <a:off x="23002875" y="10944225"/>
          <a:ext cx="5334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523875</xdr:colOff>
      <xdr:row>49</xdr:row>
      <xdr:rowOff>85725</xdr:rowOff>
    </xdr:from>
    <xdr:to>
      <xdr:col>38</xdr:col>
      <xdr:colOff>361950</xdr:colOff>
      <xdr:row>49</xdr:row>
      <xdr:rowOff>85725</xdr:rowOff>
    </xdr:to>
    <xdr:sp>
      <xdr:nvSpPr>
        <xdr:cNvPr id="173" name="Line 371"/>
        <xdr:cNvSpPr>
          <a:spLocks/>
        </xdr:cNvSpPr>
      </xdr:nvSpPr>
      <xdr:spPr>
        <a:xfrm>
          <a:off x="25898475" y="10953750"/>
          <a:ext cx="5238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352425</xdr:colOff>
      <xdr:row>51</xdr:row>
      <xdr:rowOff>9525</xdr:rowOff>
    </xdr:from>
    <xdr:to>
      <xdr:col>38</xdr:col>
      <xdr:colOff>361950</xdr:colOff>
      <xdr:row>51</xdr:row>
      <xdr:rowOff>9525</xdr:rowOff>
    </xdr:to>
    <xdr:sp>
      <xdr:nvSpPr>
        <xdr:cNvPr id="174" name="Line 372"/>
        <xdr:cNvSpPr>
          <a:spLocks/>
        </xdr:cNvSpPr>
      </xdr:nvSpPr>
      <xdr:spPr>
        <a:xfrm>
          <a:off x="22983825" y="11220450"/>
          <a:ext cx="34385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27</xdr:row>
      <xdr:rowOff>76200</xdr:rowOff>
    </xdr:from>
    <xdr:to>
      <xdr:col>35</xdr:col>
      <xdr:colOff>38100</xdr:colOff>
      <xdr:row>29</xdr:row>
      <xdr:rowOff>104775</xdr:rowOff>
    </xdr:to>
    <xdr:sp>
      <xdr:nvSpPr>
        <xdr:cNvPr id="175" name="Line 373"/>
        <xdr:cNvSpPr>
          <a:spLocks/>
        </xdr:cNvSpPr>
      </xdr:nvSpPr>
      <xdr:spPr>
        <a:xfrm flipV="1">
          <a:off x="24041100" y="7029450"/>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28</xdr:row>
      <xdr:rowOff>28575</xdr:rowOff>
    </xdr:from>
    <xdr:to>
      <xdr:col>37</xdr:col>
      <xdr:colOff>28575</xdr:colOff>
      <xdr:row>29</xdr:row>
      <xdr:rowOff>104775</xdr:rowOff>
    </xdr:to>
    <xdr:sp>
      <xdr:nvSpPr>
        <xdr:cNvPr id="176" name="Line 374"/>
        <xdr:cNvSpPr>
          <a:spLocks/>
        </xdr:cNvSpPr>
      </xdr:nvSpPr>
      <xdr:spPr>
        <a:xfrm flipV="1">
          <a:off x="25403175" y="71532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266700</xdr:colOff>
      <xdr:row>28</xdr:row>
      <xdr:rowOff>9525</xdr:rowOff>
    </xdr:from>
    <xdr:to>
      <xdr:col>37</xdr:col>
      <xdr:colOff>266700</xdr:colOff>
      <xdr:row>29</xdr:row>
      <xdr:rowOff>114300</xdr:rowOff>
    </xdr:to>
    <xdr:sp>
      <xdr:nvSpPr>
        <xdr:cNvPr id="177" name="Line 375"/>
        <xdr:cNvSpPr>
          <a:spLocks/>
        </xdr:cNvSpPr>
      </xdr:nvSpPr>
      <xdr:spPr>
        <a:xfrm flipV="1">
          <a:off x="25641300" y="71342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352425</xdr:colOff>
      <xdr:row>26</xdr:row>
      <xdr:rowOff>133350</xdr:rowOff>
    </xdr:from>
    <xdr:to>
      <xdr:col>38</xdr:col>
      <xdr:colOff>352425</xdr:colOff>
      <xdr:row>29</xdr:row>
      <xdr:rowOff>114300</xdr:rowOff>
    </xdr:to>
    <xdr:sp>
      <xdr:nvSpPr>
        <xdr:cNvPr id="178" name="Line 376"/>
        <xdr:cNvSpPr>
          <a:spLocks/>
        </xdr:cNvSpPr>
      </xdr:nvSpPr>
      <xdr:spPr>
        <a:xfrm flipV="1">
          <a:off x="26412825" y="6915150"/>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476250</xdr:colOff>
      <xdr:row>27</xdr:row>
      <xdr:rowOff>85725</xdr:rowOff>
    </xdr:from>
    <xdr:to>
      <xdr:col>34</xdr:col>
      <xdr:colOff>476250</xdr:colOff>
      <xdr:row>29</xdr:row>
      <xdr:rowOff>95250</xdr:rowOff>
    </xdr:to>
    <xdr:sp>
      <xdr:nvSpPr>
        <xdr:cNvPr id="179" name="Line 377"/>
        <xdr:cNvSpPr>
          <a:spLocks/>
        </xdr:cNvSpPr>
      </xdr:nvSpPr>
      <xdr:spPr>
        <a:xfrm flipV="1">
          <a:off x="23793450" y="7038975"/>
          <a:ext cx="0"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390525</xdr:colOff>
      <xdr:row>27</xdr:row>
      <xdr:rowOff>38100</xdr:rowOff>
    </xdr:from>
    <xdr:to>
      <xdr:col>33</xdr:col>
      <xdr:colOff>390525</xdr:colOff>
      <xdr:row>29</xdr:row>
      <xdr:rowOff>95250</xdr:rowOff>
    </xdr:to>
    <xdr:sp>
      <xdr:nvSpPr>
        <xdr:cNvPr id="180" name="Line 378"/>
        <xdr:cNvSpPr>
          <a:spLocks/>
        </xdr:cNvSpPr>
      </xdr:nvSpPr>
      <xdr:spPr>
        <a:xfrm flipV="1">
          <a:off x="23021925" y="6991350"/>
          <a:ext cx="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476250</xdr:colOff>
      <xdr:row>28</xdr:row>
      <xdr:rowOff>47625</xdr:rowOff>
    </xdr:from>
    <xdr:to>
      <xdr:col>35</xdr:col>
      <xdr:colOff>38100</xdr:colOff>
      <xdr:row>28</xdr:row>
      <xdr:rowOff>47625</xdr:rowOff>
    </xdr:to>
    <xdr:sp>
      <xdr:nvSpPr>
        <xdr:cNvPr id="181" name="Line 379"/>
        <xdr:cNvSpPr>
          <a:spLocks/>
        </xdr:cNvSpPr>
      </xdr:nvSpPr>
      <xdr:spPr>
        <a:xfrm>
          <a:off x="23793450" y="7172325"/>
          <a:ext cx="2476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28</xdr:row>
      <xdr:rowOff>85725</xdr:rowOff>
    </xdr:from>
    <xdr:to>
      <xdr:col>37</xdr:col>
      <xdr:colOff>295275</xdr:colOff>
      <xdr:row>28</xdr:row>
      <xdr:rowOff>85725</xdr:rowOff>
    </xdr:to>
    <xdr:sp>
      <xdr:nvSpPr>
        <xdr:cNvPr id="182" name="Line 380"/>
        <xdr:cNvSpPr>
          <a:spLocks/>
        </xdr:cNvSpPr>
      </xdr:nvSpPr>
      <xdr:spPr>
        <a:xfrm>
          <a:off x="25403175" y="7210425"/>
          <a:ext cx="2667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285750</xdr:colOff>
      <xdr:row>28</xdr:row>
      <xdr:rowOff>180975</xdr:rowOff>
    </xdr:from>
    <xdr:to>
      <xdr:col>38</xdr:col>
      <xdr:colOff>390525</xdr:colOff>
      <xdr:row>28</xdr:row>
      <xdr:rowOff>180975</xdr:rowOff>
    </xdr:to>
    <xdr:sp>
      <xdr:nvSpPr>
        <xdr:cNvPr id="183" name="Line 381"/>
        <xdr:cNvSpPr>
          <a:spLocks/>
        </xdr:cNvSpPr>
      </xdr:nvSpPr>
      <xdr:spPr>
        <a:xfrm>
          <a:off x="25660350" y="7305675"/>
          <a:ext cx="7905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428625</xdr:colOff>
      <xdr:row>28</xdr:row>
      <xdr:rowOff>180975</xdr:rowOff>
    </xdr:from>
    <xdr:to>
      <xdr:col>34</xdr:col>
      <xdr:colOff>485775</xdr:colOff>
      <xdr:row>28</xdr:row>
      <xdr:rowOff>180975</xdr:rowOff>
    </xdr:to>
    <xdr:sp>
      <xdr:nvSpPr>
        <xdr:cNvPr id="184" name="Line 382"/>
        <xdr:cNvSpPr>
          <a:spLocks/>
        </xdr:cNvSpPr>
      </xdr:nvSpPr>
      <xdr:spPr>
        <a:xfrm>
          <a:off x="23060025" y="7305675"/>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419100</xdr:colOff>
      <xdr:row>27</xdr:row>
      <xdr:rowOff>76200</xdr:rowOff>
    </xdr:from>
    <xdr:to>
      <xdr:col>38</xdr:col>
      <xdr:colOff>361950</xdr:colOff>
      <xdr:row>27</xdr:row>
      <xdr:rowOff>76200</xdr:rowOff>
    </xdr:to>
    <xdr:sp>
      <xdr:nvSpPr>
        <xdr:cNvPr id="185" name="Line 383"/>
        <xdr:cNvSpPr>
          <a:spLocks/>
        </xdr:cNvSpPr>
      </xdr:nvSpPr>
      <xdr:spPr>
        <a:xfrm>
          <a:off x="23050500" y="7029450"/>
          <a:ext cx="33718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390525</xdr:colOff>
      <xdr:row>46</xdr:row>
      <xdr:rowOff>123825</xdr:rowOff>
    </xdr:from>
    <xdr:to>
      <xdr:col>31</xdr:col>
      <xdr:colOff>85725</xdr:colOff>
      <xdr:row>47</xdr:row>
      <xdr:rowOff>133350</xdr:rowOff>
    </xdr:to>
    <xdr:sp>
      <xdr:nvSpPr>
        <xdr:cNvPr id="186" name="Text Box 384"/>
        <xdr:cNvSpPr txBox="1">
          <a:spLocks noChangeArrowheads="1"/>
        </xdr:cNvSpPr>
      </xdr:nvSpPr>
      <xdr:spPr>
        <a:xfrm>
          <a:off x="20964525" y="1042987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36.8</a:t>
          </a:r>
        </a:p>
      </xdr:txBody>
    </xdr:sp>
    <xdr:clientData/>
  </xdr:twoCellAnchor>
  <xdr:twoCellAnchor>
    <xdr:from>
      <xdr:col>30</xdr:col>
      <xdr:colOff>466725</xdr:colOff>
      <xdr:row>34</xdr:row>
      <xdr:rowOff>152400</xdr:rowOff>
    </xdr:from>
    <xdr:to>
      <xdr:col>31</xdr:col>
      <xdr:colOff>161925</xdr:colOff>
      <xdr:row>35</xdr:row>
      <xdr:rowOff>161925</xdr:rowOff>
    </xdr:to>
    <xdr:sp>
      <xdr:nvSpPr>
        <xdr:cNvPr id="187" name="Text Box 385"/>
        <xdr:cNvSpPr txBox="1">
          <a:spLocks noChangeArrowheads="1"/>
        </xdr:cNvSpPr>
      </xdr:nvSpPr>
      <xdr:spPr>
        <a:xfrm>
          <a:off x="21040725" y="835342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65.2</a:t>
          </a:r>
        </a:p>
      </xdr:txBody>
    </xdr:sp>
    <xdr:clientData/>
  </xdr:twoCellAnchor>
  <xdr:twoCellAnchor>
    <xdr:from>
      <xdr:col>31</xdr:col>
      <xdr:colOff>666750</xdr:colOff>
      <xdr:row>34</xdr:row>
      <xdr:rowOff>38100</xdr:rowOff>
    </xdr:from>
    <xdr:to>
      <xdr:col>32</xdr:col>
      <xdr:colOff>361950</xdr:colOff>
      <xdr:row>35</xdr:row>
      <xdr:rowOff>47625</xdr:rowOff>
    </xdr:to>
    <xdr:sp>
      <xdr:nvSpPr>
        <xdr:cNvPr id="188" name="Text Box 386"/>
        <xdr:cNvSpPr txBox="1">
          <a:spLocks noChangeArrowheads="1"/>
        </xdr:cNvSpPr>
      </xdr:nvSpPr>
      <xdr:spPr>
        <a:xfrm>
          <a:off x="21926550" y="823912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36.8</a:t>
          </a:r>
        </a:p>
      </xdr:txBody>
    </xdr:sp>
    <xdr:clientData/>
  </xdr:twoCellAnchor>
  <xdr:twoCellAnchor>
    <xdr:from>
      <xdr:col>32</xdr:col>
      <xdr:colOff>114300</xdr:colOff>
      <xdr:row>39</xdr:row>
      <xdr:rowOff>104775</xdr:rowOff>
    </xdr:from>
    <xdr:to>
      <xdr:col>32</xdr:col>
      <xdr:colOff>495300</xdr:colOff>
      <xdr:row>40</xdr:row>
      <xdr:rowOff>114300</xdr:rowOff>
    </xdr:to>
    <xdr:sp>
      <xdr:nvSpPr>
        <xdr:cNvPr id="189" name="Text Box 387"/>
        <xdr:cNvSpPr txBox="1">
          <a:spLocks noChangeArrowheads="1"/>
        </xdr:cNvSpPr>
      </xdr:nvSpPr>
      <xdr:spPr>
        <a:xfrm>
          <a:off x="22059900" y="921067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24.2</a:t>
          </a:r>
        </a:p>
      </xdr:txBody>
    </xdr:sp>
    <xdr:clientData/>
  </xdr:twoCellAnchor>
  <xdr:twoCellAnchor>
    <xdr:from>
      <xdr:col>32</xdr:col>
      <xdr:colOff>161925</xdr:colOff>
      <xdr:row>29</xdr:row>
      <xdr:rowOff>104775</xdr:rowOff>
    </xdr:from>
    <xdr:to>
      <xdr:col>32</xdr:col>
      <xdr:colOff>542925</xdr:colOff>
      <xdr:row>30</xdr:row>
      <xdr:rowOff>114300</xdr:rowOff>
    </xdr:to>
    <xdr:sp>
      <xdr:nvSpPr>
        <xdr:cNvPr id="190" name="Text Box 388"/>
        <xdr:cNvSpPr txBox="1">
          <a:spLocks noChangeArrowheads="1"/>
        </xdr:cNvSpPr>
      </xdr:nvSpPr>
      <xdr:spPr>
        <a:xfrm>
          <a:off x="22107525" y="7448550"/>
          <a:ext cx="3810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4.0
</a:t>
          </a:r>
        </a:p>
      </xdr:txBody>
    </xdr:sp>
    <xdr:clientData/>
  </xdr:twoCellAnchor>
  <xdr:twoCellAnchor>
    <xdr:from>
      <xdr:col>35</xdr:col>
      <xdr:colOff>38100</xdr:colOff>
      <xdr:row>26</xdr:row>
      <xdr:rowOff>9525</xdr:rowOff>
    </xdr:from>
    <xdr:to>
      <xdr:col>35</xdr:col>
      <xdr:colOff>419100</xdr:colOff>
      <xdr:row>27</xdr:row>
      <xdr:rowOff>19050</xdr:rowOff>
    </xdr:to>
    <xdr:sp>
      <xdr:nvSpPr>
        <xdr:cNvPr id="191" name="Text Box 389"/>
        <xdr:cNvSpPr txBox="1">
          <a:spLocks noChangeArrowheads="1"/>
        </xdr:cNvSpPr>
      </xdr:nvSpPr>
      <xdr:spPr>
        <a:xfrm>
          <a:off x="24041100" y="6791325"/>
          <a:ext cx="3810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94.0</a:t>
          </a:r>
        </a:p>
      </xdr:txBody>
    </xdr:sp>
    <xdr:clientData/>
  </xdr:twoCellAnchor>
  <xdr:twoCellAnchor>
    <xdr:from>
      <xdr:col>33</xdr:col>
      <xdr:colOff>552450</xdr:colOff>
      <xdr:row>27</xdr:row>
      <xdr:rowOff>123825</xdr:rowOff>
    </xdr:from>
    <xdr:to>
      <xdr:col>34</xdr:col>
      <xdr:colOff>247650</xdr:colOff>
      <xdr:row>28</xdr:row>
      <xdr:rowOff>133350</xdr:rowOff>
    </xdr:to>
    <xdr:sp>
      <xdr:nvSpPr>
        <xdr:cNvPr id="192" name="Text Box 390"/>
        <xdr:cNvSpPr txBox="1">
          <a:spLocks noChangeArrowheads="1"/>
        </xdr:cNvSpPr>
      </xdr:nvSpPr>
      <xdr:spPr>
        <a:xfrm>
          <a:off x="23183850" y="707707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21.3</a:t>
          </a:r>
        </a:p>
      </xdr:txBody>
    </xdr:sp>
    <xdr:clientData/>
  </xdr:twoCellAnchor>
  <xdr:twoCellAnchor>
    <xdr:from>
      <xdr:col>37</xdr:col>
      <xdr:colOff>76200</xdr:colOff>
      <xdr:row>28</xdr:row>
      <xdr:rowOff>161925</xdr:rowOff>
    </xdr:from>
    <xdr:to>
      <xdr:col>37</xdr:col>
      <xdr:colOff>457200</xdr:colOff>
      <xdr:row>29</xdr:row>
      <xdr:rowOff>123825</xdr:rowOff>
    </xdr:to>
    <xdr:sp>
      <xdr:nvSpPr>
        <xdr:cNvPr id="193" name="Text Box 391"/>
        <xdr:cNvSpPr txBox="1">
          <a:spLocks noChangeArrowheads="1"/>
        </xdr:cNvSpPr>
      </xdr:nvSpPr>
      <xdr:spPr>
        <a:xfrm>
          <a:off x="25450800" y="7286625"/>
          <a:ext cx="3810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6.9
</a:t>
          </a:r>
        </a:p>
      </xdr:txBody>
    </xdr:sp>
    <xdr:clientData/>
  </xdr:twoCellAnchor>
  <xdr:twoCellAnchor>
    <xdr:from>
      <xdr:col>37</xdr:col>
      <xdr:colOff>504825</xdr:colOff>
      <xdr:row>28</xdr:row>
      <xdr:rowOff>66675</xdr:rowOff>
    </xdr:from>
    <xdr:to>
      <xdr:col>38</xdr:col>
      <xdr:colOff>200025</xdr:colOff>
      <xdr:row>29</xdr:row>
      <xdr:rowOff>28575</xdr:rowOff>
    </xdr:to>
    <xdr:sp>
      <xdr:nvSpPr>
        <xdr:cNvPr id="194" name="Text Box 392"/>
        <xdr:cNvSpPr txBox="1">
          <a:spLocks noChangeArrowheads="1"/>
        </xdr:cNvSpPr>
      </xdr:nvSpPr>
      <xdr:spPr>
        <a:xfrm>
          <a:off x="25879425" y="719137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21.3
</a:t>
          </a:r>
        </a:p>
      </xdr:txBody>
    </xdr:sp>
    <xdr:clientData/>
  </xdr:twoCellAnchor>
  <xdr:twoCellAnchor>
    <xdr:from>
      <xdr:col>33</xdr:col>
      <xdr:colOff>438150</xdr:colOff>
      <xdr:row>48</xdr:row>
      <xdr:rowOff>95250</xdr:rowOff>
    </xdr:from>
    <xdr:to>
      <xdr:col>34</xdr:col>
      <xdr:colOff>133350</xdr:colOff>
      <xdr:row>49</xdr:row>
      <xdr:rowOff>57150</xdr:rowOff>
    </xdr:to>
    <xdr:sp>
      <xdr:nvSpPr>
        <xdr:cNvPr id="195" name="Text Box 393"/>
        <xdr:cNvSpPr txBox="1">
          <a:spLocks noChangeArrowheads="1"/>
        </xdr:cNvSpPr>
      </xdr:nvSpPr>
      <xdr:spPr>
        <a:xfrm>
          <a:off x="23069550" y="10744200"/>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14.0</a:t>
          </a:r>
        </a:p>
      </xdr:txBody>
    </xdr:sp>
    <xdr:clientData/>
  </xdr:twoCellAnchor>
  <xdr:twoCellAnchor>
    <xdr:from>
      <xdr:col>34</xdr:col>
      <xdr:colOff>381000</xdr:colOff>
      <xdr:row>47</xdr:row>
      <xdr:rowOff>28575</xdr:rowOff>
    </xdr:from>
    <xdr:to>
      <xdr:col>35</xdr:col>
      <xdr:colOff>76200</xdr:colOff>
      <xdr:row>48</xdr:row>
      <xdr:rowOff>38100</xdr:rowOff>
    </xdr:to>
    <xdr:sp>
      <xdr:nvSpPr>
        <xdr:cNvPr id="196" name="Text Box 394"/>
        <xdr:cNvSpPr txBox="1">
          <a:spLocks noChangeArrowheads="1"/>
        </xdr:cNvSpPr>
      </xdr:nvSpPr>
      <xdr:spPr>
        <a:xfrm>
          <a:off x="23698200" y="1050607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22.5</a:t>
          </a:r>
        </a:p>
      </xdr:txBody>
    </xdr:sp>
    <xdr:clientData/>
  </xdr:twoCellAnchor>
  <xdr:twoCellAnchor>
    <xdr:from>
      <xdr:col>35</xdr:col>
      <xdr:colOff>504825</xdr:colOff>
      <xdr:row>45</xdr:row>
      <xdr:rowOff>142875</xdr:rowOff>
    </xdr:from>
    <xdr:to>
      <xdr:col>36</xdr:col>
      <xdr:colOff>200025</xdr:colOff>
      <xdr:row>46</xdr:row>
      <xdr:rowOff>152400</xdr:rowOff>
    </xdr:to>
    <xdr:sp>
      <xdr:nvSpPr>
        <xdr:cNvPr id="197" name="Text Box 395"/>
        <xdr:cNvSpPr txBox="1">
          <a:spLocks noChangeArrowheads="1"/>
        </xdr:cNvSpPr>
      </xdr:nvSpPr>
      <xdr:spPr>
        <a:xfrm>
          <a:off x="24507825" y="1027747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21</a:t>
          </a:r>
        </a:p>
      </xdr:txBody>
    </xdr:sp>
    <xdr:clientData/>
  </xdr:twoCellAnchor>
  <xdr:twoCellAnchor>
    <xdr:from>
      <xdr:col>36</xdr:col>
      <xdr:colOff>600075</xdr:colOff>
      <xdr:row>47</xdr:row>
      <xdr:rowOff>9525</xdr:rowOff>
    </xdr:from>
    <xdr:to>
      <xdr:col>37</xdr:col>
      <xdr:colOff>295275</xdr:colOff>
      <xdr:row>48</xdr:row>
      <xdr:rowOff>19050</xdr:rowOff>
    </xdr:to>
    <xdr:sp>
      <xdr:nvSpPr>
        <xdr:cNvPr id="198" name="Text Box 396"/>
        <xdr:cNvSpPr txBox="1">
          <a:spLocks noChangeArrowheads="1"/>
        </xdr:cNvSpPr>
      </xdr:nvSpPr>
      <xdr:spPr>
        <a:xfrm>
          <a:off x="25288875" y="1048702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22.5</a:t>
          </a:r>
        </a:p>
      </xdr:txBody>
    </xdr:sp>
    <xdr:clientData/>
  </xdr:twoCellAnchor>
  <xdr:twoCellAnchor>
    <xdr:from>
      <xdr:col>37</xdr:col>
      <xdr:colOff>600075</xdr:colOff>
      <xdr:row>48</xdr:row>
      <xdr:rowOff>57150</xdr:rowOff>
    </xdr:from>
    <xdr:to>
      <xdr:col>38</xdr:col>
      <xdr:colOff>295275</xdr:colOff>
      <xdr:row>49</xdr:row>
      <xdr:rowOff>19050</xdr:rowOff>
    </xdr:to>
    <xdr:sp>
      <xdr:nvSpPr>
        <xdr:cNvPr id="199" name="Text Box 397"/>
        <xdr:cNvSpPr txBox="1">
          <a:spLocks noChangeArrowheads="1"/>
        </xdr:cNvSpPr>
      </xdr:nvSpPr>
      <xdr:spPr>
        <a:xfrm>
          <a:off x="25974675" y="10706100"/>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14.0
</a:t>
          </a:r>
        </a:p>
      </xdr:txBody>
    </xdr:sp>
    <xdr:clientData/>
  </xdr:twoCellAnchor>
  <xdr:twoCellAnchor>
    <xdr:from>
      <xdr:col>35</xdr:col>
      <xdr:colOff>571500</xdr:colOff>
      <xdr:row>49</xdr:row>
      <xdr:rowOff>114300</xdr:rowOff>
    </xdr:from>
    <xdr:to>
      <xdr:col>36</xdr:col>
      <xdr:colOff>266700</xdr:colOff>
      <xdr:row>50</xdr:row>
      <xdr:rowOff>123825</xdr:rowOff>
    </xdr:to>
    <xdr:sp>
      <xdr:nvSpPr>
        <xdr:cNvPr id="200" name="Text Box 398"/>
        <xdr:cNvSpPr txBox="1">
          <a:spLocks noChangeArrowheads="1"/>
        </xdr:cNvSpPr>
      </xdr:nvSpPr>
      <xdr:spPr>
        <a:xfrm>
          <a:off x="24574500" y="10982325"/>
          <a:ext cx="38100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94.0</a:t>
          </a:r>
        </a:p>
      </xdr:txBody>
    </xdr:sp>
    <xdr:clientData/>
  </xdr:twoCellAnchor>
  <xdr:twoCellAnchor>
    <xdr:from>
      <xdr:col>35</xdr:col>
      <xdr:colOff>47625</xdr:colOff>
      <xdr:row>29</xdr:row>
      <xdr:rowOff>0</xdr:rowOff>
    </xdr:from>
    <xdr:to>
      <xdr:col>37</xdr:col>
      <xdr:colOff>19050</xdr:colOff>
      <xdr:row>29</xdr:row>
      <xdr:rowOff>0</xdr:rowOff>
    </xdr:to>
    <xdr:sp>
      <xdr:nvSpPr>
        <xdr:cNvPr id="201" name="Line 399"/>
        <xdr:cNvSpPr>
          <a:spLocks/>
        </xdr:cNvSpPr>
      </xdr:nvSpPr>
      <xdr:spPr>
        <a:xfrm>
          <a:off x="24050625" y="7343775"/>
          <a:ext cx="13430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476250</xdr:colOff>
      <xdr:row>28</xdr:row>
      <xdr:rowOff>19050</xdr:rowOff>
    </xdr:from>
    <xdr:to>
      <xdr:col>36</xdr:col>
      <xdr:colOff>171450</xdr:colOff>
      <xdr:row>28</xdr:row>
      <xdr:rowOff>200025</xdr:rowOff>
    </xdr:to>
    <xdr:sp>
      <xdr:nvSpPr>
        <xdr:cNvPr id="202" name="Text Box 400"/>
        <xdr:cNvSpPr txBox="1">
          <a:spLocks noChangeArrowheads="1"/>
        </xdr:cNvSpPr>
      </xdr:nvSpPr>
      <xdr:spPr>
        <a:xfrm>
          <a:off x="24479250" y="7143750"/>
          <a:ext cx="3810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37.7</a:t>
          </a:r>
        </a:p>
      </xdr:txBody>
    </xdr:sp>
    <xdr:clientData/>
  </xdr:twoCellAnchor>
  <xdr:twoCellAnchor>
    <xdr:from>
      <xdr:col>34</xdr:col>
      <xdr:colOff>438150</xdr:colOff>
      <xdr:row>28</xdr:row>
      <xdr:rowOff>104775</xdr:rowOff>
    </xdr:from>
    <xdr:to>
      <xdr:col>35</xdr:col>
      <xdr:colOff>133350</xdr:colOff>
      <xdr:row>29</xdr:row>
      <xdr:rowOff>66675</xdr:rowOff>
    </xdr:to>
    <xdr:sp>
      <xdr:nvSpPr>
        <xdr:cNvPr id="203" name="Text Box 401"/>
        <xdr:cNvSpPr txBox="1">
          <a:spLocks noChangeArrowheads="1"/>
        </xdr:cNvSpPr>
      </xdr:nvSpPr>
      <xdr:spPr>
        <a:xfrm>
          <a:off x="23755350" y="7229475"/>
          <a:ext cx="3810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6.9</a:t>
          </a:r>
        </a:p>
      </xdr:txBody>
    </xdr:sp>
    <xdr:clientData/>
  </xdr:twoCellAnchor>
  <xdr:twoCellAnchor>
    <xdr:from>
      <xdr:col>2</xdr:col>
      <xdr:colOff>266700</xdr:colOff>
      <xdr:row>48</xdr:row>
      <xdr:rowOff>47625</xdr:rowOff>
    </xdr:from>
    <xdr:to>
      <xdr:col>4</xdr:col>
      <xdr:colOff>190500</xdr:colOff>
      <xdr:row>54</xdr:row>
      <xdr:rowOff>76200</xdr:rowOff>
    </xdr:to>
    <xdr:grpSp>
      <xdr:nvGrpSpPr>
        <xdr:cNvPr id="204" name="Group 418"/>
        <xdr:cNvGrpSpPr>
          <a:grpSpLocks/>
        </xdr:cNvGrpSpPr>
      </xdr:nvGrpSpPr>
      <xdr:grpSpPr>
        <a:xfrm rot="1200000">
          <a:off x="1638300" y="10696575"/>
          <a:ext cx="1295400" cy="1104900"/>
          <a:chOff x="3625" y="681"/>
          <a:chExt cx="136" cy="116"/>
        </a:xfrm>
        <a:solidFill>
          <a:srgbClr val="FFFFFF"/>
        </a:solidFill>
      </xdr:grpSpPr>
      <xdr:sp>
        <xdr:nvSpPr>
          <xdr:cNvPr id="207" name="Oval 42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8" name="Oval 42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266700</xdr:colOff>
      <xdr:row>58</xdr:row>
      <xdr:rowOff>47625</xdr:rowOff>
    </xdr:from>
    <xdr:to>
      <xdr:col>4</xdr:col>
      <xdr:colOff>190500</xdr:colOff>
      <xdr:row>64</xdr:row>
      <xdr:rowOff>76200</xdr:rowOff>
    </xdr:to>
    <xdr:grpSp>
      <xdr:nvGrpSpPr>
        <xdr:cNvPr id="209" name="Group 423"/>
        <xdr:cNvGrpSpPr>
          <a:grpSpLocks/>
        </xdr:cNvGrpSpPr>
      </xdr:nvGrpSpPr>
      <xdr:grpSpPr>
        <a:xfrm rot="1800000">
          <a:off x="1638300" y="12458700"/>
          <a:ext cx="1295400" cy="1104900"/>
          <a:chOff x="3625" y="681"/>
          <a:chExt cx="136" cy="116"/>
        </a:xfrm>
        <a:solidFill>
          <a:srgbClr val="FFFFFF"/>
        </a:solidFill>
      </xdr:grpSpPr>
      <xdr:sp>
        <xdr:nvSpPr>
          <xdr:cNvPr id="212" name="Oval 42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3" name="Oval 42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647700</xdr:colOff>
      <xdr:row>13</xdr:row>
      <xdr:rowOff>57150</xdr:rowOff>
    </xdr:from>
    <xdr:to>
      <xdr:col>2</xdr:col>
      <xdr:colOff>571500</xdr:colOff>
      <xdr:row>19</xdr:row>
      <xdr:rowOff>133350</xdr:rowOff>
    </xdr:to>
    <xdr:grpSp>
      <xdr:nvGrpSpPr>
        <xdr:cNvPr id="214" name="Group 428"/>
        <xdr:cNvGrpSpPr>
          <a:grpSpLocks/>
        </xdr:cNvGrpSpPr>
      </xdr:nvGrpSpPr>
      <xdr:grpSpPr>
        <a:xfrm rot="2400000">
          <a:off x="647700" y="4610100"/>
          <a:ext cx="1295400" cy="1104900"/>
          <a:chOff x="3625" y="681"/>
          <a:chExt cx="136" cy="116"/>
        </a:xfrm>
        <a:solidFill>
          <a:srgbClr val="FFFFFF"/>
        </a:solidFill>
      </xdr:grpSpPr>
      <xdr:sp>
        <xdr:nvSpPr>
          <xdr:cNvPr id="217" name="Oval 43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8" name="Oval 43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361950</xdr:colOff>
      <xdr:row>77</xdr:row>
      <xdr:rowOff>123825</xdr:rowOff>
    </xdr:from>
    <xdr:to>
      <xdr:col>4</xdr:col>
      <xdr:colOff>95250</xdr:colOff>
      <xdr:row>85</xdr:row>
      <xdr:rowOff>0</xdr:rowOff>
    </xdr:to>
    <xdr:grpSp>
      <xdr:nvGrpSpPr>
        <xdr:cNvPr id="219" name="Group 433"/>
        <xdr:cNvGrpSpPr>
          <a:grpSpLocks/>
        </xdr:cNvGrpSpPr>
      </xdr:nvGrpSpPr>
      <xdr:grpSpPr>
        <a:xfrm rot="3000000">
          <a:off x="1733550" y="15887700"/>
          <a:ext cx="1104900" cy="1295400"/>
          <a:chOff x="3625" y="681"/>
          <a:chExt cx="136" cy="116"/>
        </a:xfrm>
        <a:solidFill>
          <a:srgbClr val="FFFFFF"/>
        </a:solidFill>
      </xdr:grpSpPr>
      <xdr:sp>
        <xdr:nvSpPr>
          <xdr:cNvPr id="222" name="Oval 43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3" name="Oval 43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361950</xdr:colOff>
      <xdr:row>87</xdr:row>
      <xdr:rowOff>123825</xdr:rowOff>
    </xdr:from>
    <xdr:to>
      <xdr:col>4</xdr:col>
      <xdr:colOff>95250</xdr:colOff>
      <xdr:row>95</xdr:row>
      <xdr:rowOff>0</xdr:rowOff>
    </xdr:to>
    <xdr:grpSp>
      <xdr:nvGrpSpPr>
        <xdr:cNvPr id="224" name="Group 438"/>
        <xdr:cNvGrpSpPr>
          <a:grpSpLocks/>
        </xdr:cNvGrpSpPr>
      </xdr:nvGrpSpPr>
      <xdr:grpSpPr>
        <a:xfrm rot="3600000">
          <a:off x="1733550" y="17649825"/>
          <a:ext cx="1104900" cy="1295400"/>
          <a:chOff x="3625" y="681"/>
          <a:chExt cx="136" cy="116"/>
        </a:xfrm>
        <a:solidFill>
          <a:srgbClr val="FFFFFF"/>
        </a:solidFill>
      </xdr:grpSpPr>
      <xdr:sp>
        <xdr:nvSpPr>
          <xdr:cNvPr id="227" name="Oval 44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8" name="Oval 44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361950</xdr:colOff>
      <xdr:row>27</xdr:row>
      <xdr:rowOff>123825</xdr:rowOff>
    </xdr:from>
    <xdr:to>
      <xdr:col>8</xdr:col>
      <xdr:colOff>95250</xdr:colOff>
      <xdr:row>35</xdr:row>
      <xdr:rowOff>0</xdr:rowOff>
    </xdr:to>
    <xdr:grpSp>
      <xdr:nvGrpSpPr>
        <xdr:cNvPr id="229" name="Group 448"/>
        <xdr:cNvGrpSpPr>
          <a:grpSpLocks/>
        </xdr:cNvGrpSpPr>
      </xdr:nvGrpSpPr>
      <xdr:grpSpPr>
        <a:xfrm rot="5400000">
          <a:off x="4476750" y="7077075"/>
          <a:ext cx="1104900" cy="1295400"/>
          <a:chOff x="3625" y="681"/>
          <a:chExt cx="136" cy="116"/>
        </a:xfrm>
        <a:solidFill>
          <a:srgbClr val="FFFFFF"/>
        </a:solidFill>
      </xdr:grpSpPr>
      <xdr:sp>
        <xdr:nvSpPr>
          <xdr:cNvPr id="232" name="Oval 45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3" name="Oval 45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361950</xdr:colOff>
      <xdr:row>37</xdr:row>
      <xdr:rowOff>123825</xdr:rowOff>
    </xdr:from>
    <xdr:to>
      <xdr:col>8</xdr:col>
      <xdr:colOff>95250</xdr:colOff>
      <xdr:row>45</xdr:row>
      <xdr:rowOff>0</xdr:rowOff>
    </xdr:to>
    <xdr:grpSp>
      <xdr:nvGrpSpPr>
        <xdr:cNvPr id="234" name="Group 453"/>
        <xdr:cNvGrpSpPr>
          <a:grpSpLocks/>
        </xdr:cNvGrpSpPr>
      </xdr:nvGrpSpPr>
      <xdr:grpSpPr>
        <a:xfrm rot="6000000">
          <a:off x="4476750" y="8839200"/>
          <a:ext cx="1104900" cy="1295400"/>
          <a:chOff x="3625" y="681"/>
          <a:chExt cx="136" cy="116"/>
        </a:xfrm>
        <a:solidFill>
          <a:srgbClr val="FFFFFF"/>
        </a:solidFill>
      </xdr:grpSpPr>
      <xdr:sp>
        <xdr:nvSpPr>
          <xdr:cNvPr id="237" name="Oval 45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8" name="Oval 45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361950</xdr:colOff>
      <xdr:row>47</xdr:row>
      <xdr:rowOff>123825</xdr:rowOff>
    </xdr:from>
    <xdr:to>
      <xdr:col>8</xdr:col>
      <xdr:colOff>95250</xdr:colOff>
      <xdr:row>55</xdr:row>
      <xdr:rowOff>0</xdr:rowOff>
    </xdr:to>
    <xdr:grpSp>
      <xdr:nvGrpSpPr>
        <xdr:cNvPr id="239" name="Group 458"/>
        <xdr:cNvGrpSpPr>
          <a:grpSpLocks/>
        </xdr:cNvGrpSpPr>
      </xdr:nvGrpSpPr>
      <xdr:grpSpPr>
        <a:xfrm rot="6600000">
          <a:off x="4476750" y="10601325"/>
          <a:ext cx="1104900" cy="1295400"/>
          <a:chOff x="3625" y="681"/>
          <a:chExt cx="136" cy="116"/>
        </a:xfrm>
        <a:solidFill>
          <a:srgbClr val="FFFFFF"/>
        </a:solidFill>
      </xdr:grpSpPr>
      <xdr:sp>
        <xdr:nvSpPr>
          <xdr:cNvPr id="242" name="Oval 46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3" name="Oval 46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361950</xdr:colOff>
      <xdr:row>57</xdr:row>
      <xdr:rowOff>123825</xdr:rowOff>
    </xdr:from>
    <xdr:to>
      <xdr:col>8</xdr:col>
      <xdr:colOff>95250</xdr:colOff>
      <xdr:row>65</xdr:row>
      <xdr:rowOff>0</xdr:rowOff>
    </xdr:to>
    <xdr:grpSp>
      <xdr:nvGrpSpPr>
        <xdr:cNvPr id="244" name="Group 463"/>
        <xdr:cNvGrpSpPr>
          <a:grpSpLocks/>
        </xdr:cNvGrpSpPr>
      </xdr:nvGrpSpPr>
      <xdr:grpSpPr>
        <a:xfrm rot="7200000">
          <a:off x="4476750" y="12363450"/>
          <a:ext cx="1104900" cy="1295400"/>
          <a:chOff x="3625" y="681"/>
          <a:chExt cx="136" cy="116"/>
        </a:xfrm>
        <a:solidFill>
          <a:srgbClr val="FFFFFF"/>
        </a:solidFill>
      </xdr:grpSpPr>
      <xdr:sp>
        <xdr:nvSpPr>
          <xdr:cNvPr id="247" name="Oval 46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8" name="Oval 46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361950</xdr:colOff>
      <xdr:row>67</xdr:row>
      <xdr:rowOff>123825</xdr:rowOff>
    </xdr:from>
    <xdr:to>
      <xdr:col>8</xdr:col>
      <xdr:colOff>95250</xdr:colOff>
      <xdr:row>75</xdr:row>
      <xdr:rowOff>0</xdr:rowOff>
    </xdr:to>
    <xdr:grpSp>
      <xdr:nvGrpSpPr>
        <xdr:cNvPr id="249" name="Group 468"/>
        <xdr:cNvGrpSpPr>
          <a:grpSpLocks/>
        </xdr:cNvGrpSpPr>
      </xdr:nvGrpSpPr>
      <xdr:grpSpPr>
        <a:xfrm rot="7800000">
          <a:off x="4476750" y="14125575"/>
          <a:ext cx="1104900" cy="1295400"/>
          <a:chOff x="3625" y="681"/>
          <a:chExt cx="136" cy="116"/>
        </a:xfrm>
        <a:solidFill>
          <a:srgbClr val="FFFFFF"/>
        </a:solidFill>
      </xdr:grpSpPr>
      <xdr:sp>
        <xdr:nvSpPr>
          <xdr:cNvPr id="252" name="Oval 47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3" name="Oval 47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266700</xdr:colOff>
      <xdr:row>78</xdr:row>
      <xdr:rowOff>47625</xdr:rowOff>
    </xdr:from>
    <xdr:to>
      <xdr:col>8</xdr:col>
      <xdr:colOff>190500</xdr:colOff>
      <xdr:row>84</xdr:row>
      <xdr:rowOff>76200</xdr:rowOff>
    </xdr:to>
    <xdr:grpSp>
      <xdr:nvGrpSpPr>
        <xdr:cNvPr id="254" name="Group 473"/>
        <xdr:cNvGrpSpPr>
          <a:grpSpLocks/>
        </xdr:cNvGrpSpPr>
      </xdr:nvGrpSpPr>
      <xdr:grpSpPr>
        <a:xfrm rot="8400000">
          <a:off x="4381500" y="15982950"/>
          <a:ext cx="1295400" cy="1104900"/>
          <a:chOff x="3625" y="681"/>
          <a:chExt cx="136" cy="116"/>
        </a:xfrm>
        <a:solidFill>
          <a:srgbClr val="FFFFFF"/>
        </a:solidFill>
      </xdr:grpSpPr>
      <xdr:sp>
        <xdr:nvSpPr>
          <xdr:cNvPr id="257" name="Oval 47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8" name="Oval 47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266700</xdr:colOff>
      <xdr:row>88</xdr:row>
      <xdr:rowOff>47625</xdr:rowOff>
    </xdr:from>
    <xdr:to>
      <xdr:col>8</xdr:col>
      <xdr:colOff>190500</xdr:colOff>
      <xdr:row>94</xdr:row>
      <xdr:rowOff>76200</xdr:rowOff>
    </xdr:to>
    <xdr:grpSp>
      <xdr:nvGrpSpPr>
        <xdr:cNvPr id="259" name="Group 478"/>
        <xdr:cNvGrpSpPr>
          <a:grpSpLocks/>
        </xdr:cNvGrpSpPr>
      </xdr:nvGrpSpPr>
      <xdr:grpSpPr>
        <a:xfrm rot="9000000">
          <a:off x="4381500" y="17745075"/>
          <a:ext cx="1295400" cy="1104900"/>
          <a:chOff x="3625" y="681"/>
          <a:chExt cx="136" cy="116"/>
        </a:xfrm>
        <a:solidFill>
          <a:srgbClr val="FFFFFF"/>
        </a:solidFill>
      </xdr:grpSpPr>
      <xdr:sp>
        <xdr:nvSpPr>
          <xdr:cNvPr id="262" name="Oval 48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3" name="Oval 48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266700</xdr:colOff>
      <xdr:row>98</xdr:row>
      <xdr:rowOff>47625</xdr:rowOff>
    </xdr:from>
    <xdr:to>
      <xdr:col>8</xdr:col>
      <xdr:colOff>190500</xdr:colOff>
      <xdr:row>104</xdr:row>
      <xdr:rowOff>76200</xdr:rowOff>
    </xdr:to>
    <xdr:grpSp>
      <xdr:nvGrpSpPr>
        <xdr:cNvPr id="264" name="Group 483"/>
        <xdr:cNvGrpSpPr>
          <a:grpSpLocks/>
        </xdr:cNvGrpSpPr>
      </xdr:nvGrpSpPr>
      <xdr:grpSpPr>
        <a:xfrm rot="9600000">
          <a:off x="4381500" y="19507200"/>
          <a:ext cx="1295400" cy="1104900"/>
          <a:chOff x="3625" y="681"/>
          <a:chExt cx="136" cy="116"/>
        </a:xfrm>
        <a:solidFill>
          <a:srgbClr val="FFFFFF"/>
        </a:solidFill>
      </xdr:grpSpPr>
      <xdr:sp>
        <xdr:nvSpPr>
          <xdr:cNvPr id="267" name="Oval 48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8" name="Oval 48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266700</xdr:colOff>
      <xdr:row>28</xdr:row>
      <xdr:rowOff>47625</xdr:rowOff>
    </xdr:from>
    <xdr:to>
      <xdr:col>12</xdr:col>
      <xdr:colOff>190500</xdr:colOff>
      <xdr:row>34</xdr:row>
      <xdr:rowOff>76200</xdr:rowOff>
    </xdr:to>
    <xdr:grpSp>
      <xdr:nvGrpSpPr>
        <xdr:cNvPr id="269" name="Group 488"/>
        <xdr:cNvGrpSpPr>
          <a:grpSpLocks/>
        </xdr:cNvGrpSpPr>
      </xdr:nvGrpSpPr>
      <xdr:grpSpPr>
        <a:xfrm rot="10800000">
          <a:off x="7124700" y="7172325"/>
          <a:ext cx="1295400" cy="1104900"/>
          <a:chOff x="3625" y="681"/>
          <a:chExt cx="136" cy="116"/>
        </a:xfrm>
        <a:solidFill>
          <a:srgbClr val="FFFFFF"/>
        </a:solidFill>
      </xdr:grpSpPr>
      <xdr:sp>
        <xdr:nvSpPr>
          <xdr:cNvPr id="272" name="Oval 49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3" name="Oval 49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266700</xdr:colOff>
      <xdr:row>38</xdr:row>
      <xdr:rowOff>47625</xdr:rowOff>
    </xdr:from>
    <xdr:to>
      <xdr:col>12</xdr:col>
      <xdr:colOff>190500</xdr:colOff>
      <xdr:row>44</xdr:row>
      <xdr:rowOff>76200</xdr:rowOff>
    </xdr:to>
    <xdr:grpSp>
      <xdr:nvGrpSpPr>
        <xdr:cNvPr id="274" name="Group 493"/>
        <xdr:cNvGrpSpPr>
          <a:grpSpLocks/>
        </xdr:cNvGrpSpPr>
      </xdr:nvGrpSpPr>
      <xdr:grpSpPr>
        <a:xfrm rot="11400000">
          <a:off x="7124700" y="8934450"/>
          <a:ext cx="1295400" cy="1104900"/>
          <a:chOff x="3625" y="681"/>
          <a:chExt cx="136" cy="116"/>
        </a:xfrm>
        <a:solidFill>
          <a:srgbClr val="FFFFFF"/>
        </a:solidFill>
      </xdr:grpSpPr>
      <xdr:sp>
        <xdr:nvSpPr>
          <xdr:cNvPr id="277" name="Oval 49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8" name="Oval 49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266700</xdr:colOff>
      <xdr:row>48</xdr:row>
      <xdr:rowOff>47625</xdr:rowOff>
    </xdr:from>
    <xdr:to>
      <xdr:col>12</xdr:col>
      <xdr:colOff>190500</xdr:colOff>
      <xdr:row>54</xdr:row>
      <xdr:rowOff>76200</xdr:rowOff>
    </xdr:to>
    <xdr:grpSp>
      <xdr:nvGrpSpPr>
        <xdr:cNvPr id="279" name="Group 498"/>
        <xdr:cNvGrpSpPr>
          <a:grpSpLocks/>
        </xdr:cNvGrpSpPr>
      </xdr:nvGrpSpPr>
      <xdr:grpSpPr>
        <a:xfrm rot="12000000">
          <a:off x="7124700" y="10696575"/>
          <a:ext cx="1295400" cy="1104900"/>
          <a:chOff x="3625" y="681"/>
          <a:chExt cx="136" cy="116"/>
        </a:xfrm>
        <a:solidFill>
          <a:srgbClr val="FFFFFF"/>
        </a:solidFill>
      </xdr:grpSpPr>
      <xdr:sp>
        <xdr:nvSpPr>
          <xdr:cNvPr id="282" name="Oval 50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3" name="Oval 50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266700</xdr:colOff>
      <xdr:row>58</xdr:row>
      <xdr:rowOff>47625</xdr:rowOff>
    </xdr:from>
    <xdr:to>
      <xdr:col>12</xdr:col>
      <xdr:colOff>190500</xdr:colOff>
      <xdr:row>64</xdr:row>
      <xdr:rowOff>76200</xdr:rowOff>
    </xdr:to>
    <xdr:grpSp>
      <xdr:nvGrpSpPr>
        <xdr:cNvPr id="284" name="Group 503"/>
        <xdr:cNvGrpSpPr>
          <a:grpSpLocks/>
        </xdr:cNvGrpSpPr>
      </xdr:nvGrpSpPr>
      <xdr:grpSpPr>
        <a:xfrm rot="12600000">
          <a:off x="7124700" y="12458700"/>
          <a:ext cx="1295400" cy="1104900"/>
          <a:chOff x="3625" y="681"/>
          <a:chExt cx="136" cy="116"/>
        </a:xfrm>
        <a:solidFill>
          <a:srgbClr val="FFFFFF"/>
        </a:solidFill>
      </xdr:grpSpPr>
      <xdr:sp>
        <xdr:nvSpPr>
          <xdr:cNvPr id="287" name="Oval 50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8" name="Oval 50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266700</xdr:colOff>
      <xdr:row>68</xdr:row>
      <xdr:rowOff>47625</xdr:rowOff>
    </xdr:from>
    <xdr:to>
      <xdr:col>12</xdr:col>
      <xdr:colOff>190500</xdr:colOff>
      <xdr:row>74</xdr:row>
      <xdr:rowOff>76200</xdr:rowOff>
    </xdr:to>
    <xdr:grpSp>
      <xdr:nvGrpSpPr>
        <xdr:cNvPr id="289" name="Group 508"/>
        <xdr:cNvGrpSpPr>
          <a:grpSpLocks/>
        </xdr:cNvGrpSpPr>
      </xdr:nvGrpSpPr>
      <xdr:grpSpPr>
        <a:xfrm rot="13200000">
          <a:off x="7124700" y="14220825"/>
          <a:ext cx="1295400" cy="1104900"/>
          <a:chOff x="3625" y="681"/>
          <a:chExt cx="136" cy="116"/>
        </a:xfrm>
        <a:solidFill>
          <a:srgbClr val="FFFFFF"/>
        </a:solidFill>
      </xdr:grpSpPr>
      <xdr:sp>
        <xdr:nvSpPr>
          <xdr:cNvPr id="292" name="Oval 51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3" name="Oval 51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361950</xdr:colOff>
      <xdr:row>77</xdr:row>
      <xdr:rowOff>123825</xdr:rowOff>
    </xdr:from>
    <xdr:to>
      <xdr:col>12</xdr:col>
      <xdr:colOff>95250</xdr:colOff>
      <xdr:row>85</xdr:row>
      <xdr:rowOff>0</xdr:rowOff>
    </xdr:to>
    <xdr:grpSp>
      <xdr:nvGrpSpPr>
        <xdr:cNvPr id="294" name="Group 513"/>
        <xdr:cNvGrpSpPr>
          <a:grpSpLocks/>
        </xdr:cNvGrpSpPr>
      </xdr:nvGrpSpPr>
      <xdr:grpSpPr>
        <a:xfrm rot="13800000">
          <a:off x="7219950" y="15887700"/>
          <a:ext cx="1104900" cy="1295400"/>
          <a:chOff x="3625" y="681"/>
          <a:chExt cx="136" cy="116"/>
        </a:xfrm>
        <a:solidFill>
          <a:srgbClr val="FFFFFF"/>
        </a:solidFill>
      </xdr:grpSpPr>
      <xdr:sp>
        <xdr:nvSpPr>
          <xdr:cNvPr id="297" name="Oval 51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8" name="Oval 51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361950</xdr:colOff>
      <xdr:row>87</xdr:row>
      <xdr:rowOff>123825</xdr:rowOff>
    </xdr:from>
    <xdr:to>
      <xdr:col>12</xdr:col>
      <xdr:colOff>95250</xdr:colOff>
      <xdr:row>95</xdr:row>
      <xdr:rowOff>0</xdr:rowOff>
    </xdr:to>
    <xdr:grpSp>
      <xdr:nvGrpSpPr>
        <xdr:cNvPr id="299" name="Group 518"/>
        <xdr:cNvGrpSpPr>
          <a:grpSpLocks/>
        </xdr:cNvGrpSpPr>
      </xdr:nvGrpSpPr>
      <xdr:grpSpPr>
        <a:xfrm rot="14400000">
          <a:off x="7219950" y="17649825"/>
          <a:ext cx="1104900" cy="1295400"/>
          <a:chOff x="3625" y="681"/>
          <a:chExt cx="136" cy="116"/>
        </a:xfrm>
        <a:solidFill>
          <a:srgbClr val="FFFFFF"/>
        </a:solidFill>
      </xdr:grpSpPr>
      <xdr:sp>
        <xdr:nvSpPr>
          <xdr:cNvPr id="302" name="Oval 52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3" name="Oval 52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361950</xdr:colOff>
      <xdr:row>37</xdr:row>
      <xdr:rowOff>123825</xdr:rowOff>
    </xdr:from>
    <xdr:to>
      <xdr:col>16</xdr:col>
      <xdr:colOff>95250</xdr:colOff>
      <xdr:row>45</xdr:row>
      <xdr:rowOff>0</xdr:rowOff>
    </xdr:to>
    <xdr:grpSp>
      <xdr:nvGrpSpPr>
        <xdr:cNvPr id="304" name="Group 533"/>
        <xdr:cNvGrpSpPr>
          <a:grpSpLocks/>
        </xdr:cNvGrpSpPr>
      </xdr:nvGrpSpPr>
      <xdr:grpSpPr>
        <a:xfrm rot="16800000">
          <a:off x="9963150" y="8839200"/>
          <a:ext cx="1104900" cy="1295400"/>
          <a:chOff x="3625" y="681"/>
          <a:chExt cx="136" cy="116"/>
        </a:xfrm>
        <a:solidFill>
          <a:srgbClr val="FFFFFF"/>
        </a:solidFill>
      </xdr:grpSpPr>
      <xdr:sp>
        <xdr:nvSpPr>
          <xdr:cNvPr id="307" name="Oval 53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8" name="Oval 53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361950</xdr:colOff>
      <xdr:row>47</xdr:row>
      <xdr:rowOff>123825</xdr:rowOff>
    </xdr:from>
    <xdr:to>
      <xdr:col>16</xdr:col>
      <xdr:colOff>95250</xdr:colOff>
      <xdr:row>55</xdr:row>
      <xdr:rowOff>0</xdr:rowOff>
    </xdr:to>
    <xdr:grpSp>
      <xdr:nvGrpSpPr>
        <xdr:cNvPr id="309" name="Group 538"/>
        <xdr:cNvGrpSpPr>
          <a:grpSpLocks/>
        </xdr:cNvGrpSpPr>
      </xdr:nvGrpSpPr>
      <xdr:grpSpPr>
        <a:xfrm rot="17400000">
          <a:off x="9963150" y="10601325"/>
          <a:ext cx="1104900" cy="1295400"/>
          <a:chOff x="3625" y="681"/>
          <a:chExt cx="136" cy="116"/>
        </a:xfrm>
        <a:solidFill>
          <a:srgbClr val="FFFFFF"/>
        </a:solidFill>
      </xdr:grpSpPr>
      <xdr:sp>
        <xdr:nvSpPr>
          <xdr:cNvPr id="312" name="Oval 54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3" name="Oval 54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361950</xdr:colOff>
      <xdr:row>67</xdr:row>
      <xdr:rowOff>123825</xdr:rowOff>
    </xdr:from>
    <xdr:to>
      <xdr:col>16</xdr:col>
      <xdr:colOff>95250</xdr:colOff>
      <xdr:row>75</xdr:row>
      <xdr:rowOff>0</xdr:rowOff>
    </xdr:to>
    <xdr:grpSp>
      <xdr:nvGrpSpPr>
        <xdr:cNvPr id="314" name="Group 548"/>
        <xdr:cNvGrpSpPr>
          <a:grpSpLocks/>
        </xdr:cNvGrpSpPr>
      </xdr:nvGrpSpPr>
      <xdr:grpSpPr>
        <a:xfrm rot="18600000">
          <a:off x="9963150" y="14125575"/>
          <a:ext cx="1104900" cy="1295400"/>
          <a:chOff x="3625" y="681"/>
          <a:chExt cx="136" cy="116"/>
        </a:xfrm>
        <a:solidFill>
          <a:srgbClr val="FFFFFF"/>
        </a:solidFill>
      </xdr:grpSpPr>
      <xdr:sp>
        <xdr:nvSpPr>
          <xdr:cNvPr id="317" name="Oval 55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8" name="Oval 55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247650</xdr:colOff>
      <xdr:row>13</xdr:row>
      <xdr:rowOff>57150</xdr:rowOff>
    </xdr:from>
    <xdr:to>
      <xdr:col>5</xdr:col>
      <xdr:colOff>171450</xdr:colOff>
      <xdr:row>19</xdr:row>
      <xdr:rowOff>133350</xdr:rowOff>
    </xdr:to>
    <xdr:grpSp>
      <xdr:nvGrpSpPr>
        <xdr:cNvPr id="319" name="Group 553"/>
        <xdr:cNvGrpSpPr>
          <a:grpSpLocks/>
        </xdr:cNvGrpSpPr>
      </xdr:nvGrpSpPr>
      <xdr:grpSpPr>
        <a:xfrm rot="19200000">
          <a:off x="2305050" y="4610100"/>
          <a:ext cx="1295400" cy="1104900"/>
          <a:chOff x="3625" y="681"/>
          <a:chExt cx="136" cy="116"/>
        </a:xfrm>
        <a:solidFill>
          <a:srgbClr val="FFFFFF"/>
        </a:solidFill>
      </xdr:grpSpPr>
      <xdr:sp>
        <xdr:nvSpPr>
          <xdr:cNvPr id="322" name="Oval 55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3" name="Oval 55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266700</xdr:colOff>
      <xdr:row>88</xdr:row>
      <xdr:rowOff>47625</xdr:rowOff>
    </xdr:from>
    <xdr:to>
      <xdr:col>16</xdr:col>
      <xdr:colOff>190500</xdr:colOff>
      <xdr:row>94</xdr:row>
      <xdr:rowOff>76200</xdr:rowOff>
    </xdr:to>
    <xdr:grpSp>
      <xdr:nvGrpSpPr>
        <xdr:cNvPr id="324" name="Group 558"/>
        <xdr:cNvGrpSpPr>
          <a:grpSpLocks/>
        </xdr:cNvGrpSpPr>
      </xdr:nvGrpSpPr>
      <xdr:grpSpPr>
        <a:xfrm rot="19800000">
          <a:off x="9867900" y="17745075"/>
          <a:ext cx="1295400" cy="1104900"/>
          <a:chOff x="3625" y="681"/>
          <a:chExt cx="136" cy="116"/>
        </a:xfrm>
        <a:solidFill>
          <a:srgbClr val="FFFFFF"/>
        </a:solidFill>
      </xdr:grpSpPr>
      <xdr:sp>
        <xdr:nvSpPr>
          <xdr:cNvPr id="327" name="Oval 56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8" name="Oval 56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266700</xdr:colOff>
      <xdr:row>98</xdr:row>
      <xdr:rowOff>47625</xdr:rowOff>
    </xdr:from>
    <xdr:to>
      <xdr:col>16</xdr:col>
      <xdr:colOff>190500</xdr:colOff>
      <xdr:row>104</xdr:row>
      <xdr:rowOff>76200</xdr:rowOff>
    </xdr:to>
    <xdr:grpSp>
      <xdr:nvGrpSpPr>
        <xdr:cNvPr id="329" name="Group 563"/>
        <xdr:cNvGrpSpPr>
          <a:grpSpLocks/>
        </xdr:cNvGrpSpPr>
      </xdr:nvGrpSpPr>
      <xdr:grpSpPr>
        <a:xfrm rot="20400000">
          <a:off x="9867900" y="19507200"/>
          <a:ext cx="1295400" cy="1104900"/>
          <a:chOff x="3625" y="681"/>
          <a:chExt cx="136" cy="116"/>
        </a:xfrm>
        <a:solidFill>
          <a:srgbClr val="FFFFFF"/>
        </a:solidFill>
      </xdr:grpSpPr>
      <xdr:sp>
        <xdr:nvSpPr>
          <xdr:cNvPr id="332" name="Oval 56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3" name="Oval 56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361950</xdr:colOff>
      <xdr:row>107</xdr:row>
      <xdr:rowOff>123825</xdr:rowOff>
    </xdr:from>
    <xdr:to>
      <xdr:col>4</xdr:col>
      <xdr:colOff>95250</xdr:colOff>
      <xdr:row>115</xdr:row>
      <xdr:rowOff>0</xdr:rowOff>
    </xdr:to>
    <xdr:grpSp>
      <xdr:nvGrpSpPr>
        <xdr:cNvPr id="334" name="Group 568"/>
        <xdr:cNvGrpSpPr>
          <a:grpSpLocks/>
        </xdr:cNvGrpSpPr>
      </xdr:nvGrpSpPr>
      <xdr:grpSpPr>
        <a:xfrm rot="4800000">
          <a:off x="1733550" y="21174075"/>
          <a:ext cx="1104900" cy="1295400"/>
          <a:chOff x="3625" y="681"/>
          <a:chExt cx="136" cy="116"/>
        </a:xfrm>
        <a:solidFill>
          <a:srgbClr val="FFFFFF"/>
        </a:solidFill>
      </xdr:grpSpPr>
      <xdr:sp>
        <xdr:nvSpPr>
          <xdr:cNvPr id="337" name="Oval 57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8" name="Oval 57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266700</xdr:colOff>
      <xdr:row>108</xdr:row>
      <xdr:rowOff>47625</xdr:rowOff>
    </xdr:from>
    <xdr:to>
      <xdr:col>8</xdr:col>
      <xdr:colOff>190500</xdr:colOff>
      <xdr:row>114</xdr:row>
      <xdr:rowOff>76200</xdr:rowOff>
    </xdr:to>
    <xdr:grpSp>
      <xdr:nvGrpSpPr>
        <xdr:cNvPr id="339" name="Group 573"/>
        <xdr:cNvGrpSpPr>
          <a:grpSpLocks/>
        </xdr:cNvGrpSpPr>
      </xdr:nvGrpSpPr>
      <xdr:grpSpPr>
        <a:xfrm rot="10200000">
          <a:off x="4381500" y="21269325"/>
          <a:ext cx="1295400" cy="1104900"/>
          <a:chOff x="3625" y="681"/>
          <a:chExt cx="136" cy="116"/>
        </a:xfrm>
        <a:solidFill>
          <a:srgbClr val="FFFFFF"/>
        </a:solidFill>
      </xdr:grpSpPr>
      <xdr:sp>
        <xdr:nvSpPr>
          <xdr:cNvPr id="342" name="Oval 57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3" name="Oval 57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247650</xdr:colOff>
      <xdr:row>107</xdr:row>
      <xdr:rowOff>152400</xdr:rowOff>
    </xdr:from>
    <xdr:to>
      <xdr:col>11</xdr:col>
      <xdr:colOff>666750</xdr:colOff>
      <xdr:row>115</xdr:row>
      <xdr:rowOff>28575</xdr:rowOff>
    </xdr:to>
    <xdr:grpSp>
      <xdr:nvGrpSpPr>
        <xdr:cNvPr id="344" name="Group 578"/>
        <xdr:cNvGrpSpPr>
          <a:grpSpLocks/>
        </xdr:cNvGrpSpPr>
      </xdr:nvGrpSpPr>
      <xdr:grpSpPr>
        <a:xfrm rot="15600000">
          <a:off x="7105650" y="21202650"/>
          <a:ext cx="1104900" cy="1295400"/>
          <a:chOff x="3625" y="681"/>
          <a:chExt cx="136" cy="116"/>
        </a:xfrm>
        <a:solidFill>
          <a:srgbClr val="FFFFFF"/>
        </a:solidFill>
      </xdr:grpSpPr>
      <xdr:sp>
        <xdr:nvSpPr>
          <xdr:cNvPr id="347" name="Oval 58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8" name="Oval 58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266700</xdr:colOff>
      <xdr:row>108</xdr:row>
      <xdr:rowOff>47625</xdr:rowOff>
    </xdr:from>
    <xdr:to>
      <xdr:col>16</xdr:col>
      <xdr:colOff>190500</xdr:colOff>
      <xdr:row>114</xdr:row>
      <xdr:rowOff>76200</xdr:rowOff>
    </xdr:to>
    <xdr:grpSp>
      <xdr:nvGrpSpPr>
        <xdr:cNvPr id="349" name="Group 583"/>
        <xdr:cNvGrpSpPr>
          <a:grpSpLocks/>
        </xdr:cNvGrpSpPr>
      </xdr:nvGrpSpPr>
      <xdr:grpSpPr>
        <a:xfrm rot="21000000">
          <a:off x="9867900" y="21269325"/>
          <a:ext cx="1295400" cy="1104900"/>
          <a:chOff x="3625" y="681"/>
          <a:chExt cx="136" cy="116"/>
        </a:xfrm>
        <a:solidFill>
          <a:srgbClr val="FFFFFF"/>
        </a:solidFill>
      </xdr:grpSpPr>
      <xdr:sp>
        <xdr:nvSpPr>
          <xdr:cNvPr id="352" name="Oval 58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3" name="Oval 58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323850</xdr:colOff>
      <xdr:row>98</xdr:row>
      <xdr:rowOff>19050</xdr:rowOff>
    </xdr:from>
    <xdr:to>
      <xdr:col>4</xdr:col>
      <xdr:colOff>57150</xdr:colOff>
      <xdr:row>105</xdr:row>
      <xdr:rowOff>66675</xdr:rowOff>
    </xdr:to>
    <xdr:grpSp>
      <xdr:nvGrpSpPr>
        <xdr:cNvPr id="354" name="Group 588"/>
        <xdr:cNvGrpSpPr>
          <a:grpSpLocks/>
        </xdr:cNvGrpSpPr>
      </xdr:nvGrpSpPr>
      <xdr:grpSpPr>
        <a:xfrm rot="4200000">
          <a:off x="1695450" y="19478625"/>
          <a:ext cx="1104900" cy="1295400"/>
          <a:chOff x="3625" y="681"/>
          <a:chExt cx="136" cy="116"/>
        </a:xfrm>
        <a:solidFill>
          <a:srgbClr val="FFFFFF"/>
        </a:solidFill>
      </xdr:grpSpPr>
      <xdr:sp>
        <xdr:nvSpPr>
          <xdr:cNvPr id="357" name="Oval 59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8" name="Oval 59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228600</xdr:colOff>
      <xdr:row>98</xdr:row>
      <xdr:rowOff>57150</xdr:rowOff>
    </xdr:from>
    <xdr:to>
      <xdr:col>11</xdr:col>
      <xdr:colOff>647700</xdr:colOff>
      <xdr:row>105</xdr:row>
      <xdr:rowOff>104775</xdr:rowOff>
    </xdr:to>
    <xdr:grpSp>
      <xdr:nvGrpSpPr>
        <xdr:cNvPr id="359" name="Group 593"/>
        <xdr:cNvGrpSpPr>
          <a:grpSpLocks/>
        </xdr:cNvGrpSpPr>
      </xdr:nvGrpSpPr>
      <xdr:grpSpPr>
        <a:xfrm rot="15000000">
          <a:off x="7086600" y="19516725"/>
          <a:ext cx="1104900" cy="1295400"/>
          <a:chOff x="3625" y="681"/>
          <a:chExt cx="136" cy="116"/>
        </a:xfrm>
        <a:solidFill>
          <a:srgbClr val="FFFFFF"/>
        </a:solidFill>
      </xdr:grpSpPr>
      <xdr:sp>
        <xdr:nvSpPr>
          <xdr:cNvPr id="362" name="Oval 59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3" name="Oval 59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133350</xdr:colOff>
      <xdr:row>58</xdr:row>
      <xdr:rowOff>95250</xdr:rowOff>
    </xdr:from>
    <xdr:to>
      <xdr:col>15</xdr:col>
      <xdr:colOff>552450</xdr:colOff>
      <xdr:row>65</xdr:row>
      <xdr:rowOff>142875</xdr:rowOff>
    </xdr:to>
    <xdr:grpSp>
      <xdr:nvGrpSpPr>
        <xdr:cNvPr id="364" name="Group 598"/>
        <xdr:cNvGrpSpPr>
          <a:grpSpLocks/>
        </xdr:cNvGrpSpPr>
      </xdr:nvGrpSpPr>
      <xdr:grpSpPr>
        <a:xfrm rot="18000000">
          <a:off x="9734550" y="12506325"/>
          <a:ext cx="1104900" cy="1295400"/>
          <a:chOff x="3625" y="681"/>
          <a:chExt cx="136" cy="116"/>
        </a:xfrm>
        <a:solidFill>
          <a:srgbClr val="FFFFFF"/>
        </a:solidFill>
      </xdr:grpSpPr>
      <xdr:sp>
        <xdr:nvSpPr>
          <xdr:cNvPr id="367" name="Oval 60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8" name="Oval 60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247650</xdr:colOff>
      <xdr:row>28</xdr:row>
      <xdr:rowOff>19050</xdr:rowOff>
    </xdr:from>
    <xdr:to>
      <xdr:col>15</xdr:col>
      <xdr:colOff>666750</xdr:colOff>
      <xdr:row>35</xdr:row>
      <xdr:rowOff>66675</xdr:rowOff>
    </xdr:to>
    <xdr:grpSp>
      <xdr:nvGrpSpPr>
        <xdr:cNvPr id="369" name="Group 603"/>
        <xdr:cNvGrpSpPr>
          <a:grpSpLocks/>
        </xdr:cNvGrpSpPr>
      </xdr:nvGrpSpPr>
      <xdr:grpSpPr>
        <a:xfrm rot="16200000">
          <a:off x="9848850" y="7143750"/>
          <a:ext cx="1104900" cy="1295400"/>
          <a:chOff x="3625" y="681"/>
          <a:chExt cx="136" cy="116"/>
        </a:xfrm>
        <a:solidFill>
          <a:srgbClr val="FFFFFF"/>
        </a:solidFill>
      </xdr:grpSpPr>
      <xdr:sp>
        <xdr:nvSpPr>
          <xdr:cNvPr id="372" name="Oval 60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3" name="Oval 60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171450</xdr:colOff>
      <xdr:row>28</xdr:row>
      <xdr:rowOff>152400</xdr:rowOff>
    </xdr:from>
    <xdr:to>
      <xdr:col>4</xdr:col>
      <xdr:colOff>95250</xdr:colOff>
      <xdr:row>35</xdr:row>
      <xdr:rowOff>9525</xdr:rowOff>
    </xdr:to>
    <xdr:grpSp>
      <xdr:nvGrpSpPr>
        <xdr:cNvPr id="374" name="Group 608"/>
        <xdr:cNvGrpSpPr>
          <a:grpSpLocks/>
        </xdr:cNvGrpSpPr>
      </xdr:nvGrpSpPr>
      <xdr:grpSpPr>
        <a:xfrm>
          <a:off x="1543050" y="7277100"/>
          <a:ext cx="1295400" cy="1104900"/>
          <a:chOff x="3625" y="681"/>
          <a:chExt cx="136" cy="116"/>
        </a:xfrm>
        <a:solidFill>
          <a:srgbClr val="FFFFFF"/>
        </a:solidFill>
      </xdr:grpSpPr>
      <xdr:sp>
        <xdr:nvSpPr>
          <xdr:cNvPr id="377" name="Oval 61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8" name="Oval 61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68</xdr:row>
      <xdr:rowOff>76200</xdr:rowOff>
    </xdr:from>
    <xdr:to>
      <xdr:col>4</xdr:col>
      <xdr:colOff>38100</xdr:colOff>
      <xdr:row>74</xdr:row>
      <xdr:rowOff>104775</xdr:rowOff>
    </xdr:to>
    <xdr:grpSp>
      <xdr:nvGrpSpPr>
        <xdr:cNvPr id="379" name="Group 613"/>
        <xdr:cNvGrpSpPr>
          <a:grpSpLocks/>
        </xdr:cNvGrpSpPr>
      </xdr:nvGrpSpPr>
      <xdr:grpSpPr>
        <a:xfrm rot="2400000">
          <a:off x="1485900" y="14249400"/>
          <a:ext cx="1295400" cy="1104900"/>
          <a:chOff x="3625" y="681"/>
          <a:chExt cx="136" cy="116"/>
        </a:xfrm>
        <a:solidFill>
          <a:srgbClr val="FFFFFF"/>
        </a:solidFill>
      </xdr:grpSpPr>
      <xdr:sp>
        <xdr:nvSpPr>
          <xdr:cNvPr id="382" name="Oval 616"/>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3" name="Oval 617"/>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114300</xdr:colOff>
      <xdr:row>78</xdr:row>
      <xdr:rowOff>114300</xdr:rowOff>
    </xdr:from>
    <xdr:to>
      <xdr:col>16</xdr:col>
      <xdr:colOff>38100</xdr:colOff>
      <xdr:row>84</xdr:row>
      <xdr:rowOff>142875</xdr:rowOff>
    </xdr:to>
    <xdr:grpSp>
      <xdr:nvGrpSpPr>
        <xdr:cNvPr id="384" name="Group 618"/>
        <xdr:cNvGrpSpPr>
          <a:grpSpLocks/>
        </xdr:cNvGrpSpPr>
      </xdr:nvGrpSpPr>
      <xdr:grpSpPr>
        <a:xfrm rot="19200000">
          <a:off x="9715500" y="16049625"/>
          <a:ext cx="1295400" cy="1104900"/>
          <a:chOff x="3625" y="681"/>
          <a:chExt cx="136" cy="116"/>
        </a:xfrm>
        <a:solidFill>
          <a:srgbClr val="FFFFFF"/>
        </a:solidFill>
      </xdr:grpSpPr>
      <xdr:sp>
        <xdr:nvSpPr>
          <xdr:cNvPr id="387" name="Oval 621"/>
          <xdr:cNvSpPr>
            <a:spLocks/>
          </xdr:cNvSpPr>
        </xdr:nvSpPr>
        <xdr:spPr>
          <a:xfrm>
            <a:off x="3687" y="707"/>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8" name="Oval 622"/>
          <xdr:cNvSpPr>
            <a:spLocks/>
          </xdr:cNvSpPr>
        </xdr:nvSpPr>
        <xdr:spPr>
          <a:xfrm>
            <a:off x="3687" y="722"/>
            <a:ext cx="9" cy="8"/>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45</xdr:col>
      <xdr:colOff>152400</xdr:colOff>
      <xdr:row>27</xdr:row>
      <xdr:rowOff>152400</xdr:rowOff>
    </xdr:from>
    <xdr:ext cx="95250" cy="200025"/>
    <xdr:sp>
      <xdr:nvSpPr>
        <xdr:cNvPr id="1" name="Text Box 69"/>
        <xdr:cNvSpPr txBox="1">
          <a:spLocks noChangeArrowheads="1"/>
        </xdr:cNvSpPr>
      </xdr:nvSpPr>
      <xdr:spPr>
        <a:xfrm>
          <a:off x="31013400" y="711517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514350</xdr:colOff>
      <xdr:row>56</xdr:row>
      <xdr:rowOff>38100</xdr:rowOff>
    </xdr:from>
    <xdr:ext cx="590550" cy="342900"/>
    <xdr:sp>
      <xdr:nvSpPr>
        <xdr:cNvPr id="2" name="Text Box 115"/>
        <xdr:cNvSpPr txBox="1">
          <a:spLocks noChangeArrowheads="1"/>
        </xdr:cNvSpPr>
      </xdr:nvSpPr>
      <xdr:spPr>
        <a:xfrm>
          <a:off x="21088350" y="12115800"/>
          <a:ext cx="590550" cy="34290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B=76.8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oneCellAnchor>
  <xdr:twoCellAnchor>
    <xdr:from>
      <xdr:col>35</xdr:col>
      <xdr:colOff>0</xdr:colOff>
      <xdr:row>29</xdr:row>
      <xdr:rowOff>19050</xdr:rowOff>
    </xdr:from>
    <xdr:to>
      <xdr:col>38</xdr:col>
      <xdr:colOff>247650</xdr:colOff>
      <xdr:row>46</xdr:row>
      <xdr:rowOff>152400</xdr:rowOff>
    </xdr:to>
    <xdr:sp>
      <xdr:nvSpPr>
        <xdr:cNvPr id="3" name="Rectangle 147"/>
        <xdr:cNvSpPr>
          <a:spLocks/>
        </xdr:cNvSpPr>
      </xdr:nvSpPr>
      <xdr:spPr>
        <a:xfrm>
          <a:off x="24003000" y="7372350"/>
          <a:ext cx="2305050" cy="3095625"/>
        </a:xfrm>
        <a:prstGeom prst="rect">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276225</xdr:colOff>
      <xdr:row>33</xdr:row>
      <xdr:rowOff>66675</xdr:rowOff>
    </xdr:from>
    <xdr:to>
      <xdr:col>35</xdr:col>
      <xdr:colOff>342900</xdr:colOff>
      <xdr:row>33</xdr:row>
      <xdr:rowOff>66675</xdr:rowOff>
    </xdr:to>
    <xdr:sp>
      <xdr:nvSpPr>
        <xdr:cNvPr id="4" name="Line 148"/>
        <xdr:cNvSpPr>
          <a:spLocks/>
        </xdr:cNvSpPr>
      </xdr:nvSpPr>
      <xdr:spPr>
        <a:xfrm>
          <a:off x="22907625" y="8105775"/>
          <a:ext cx="143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361950</xdr:colOff>
      <xdr:row>31</xdr:row>
      <xdr:rowOff>57150</xdr:rowOff>
    </xdr:from>
    <xdr:to>
      <xdr:col>35</xdr:col>
      <xdr:colOff>0</xdr:colOff>
      <xdr:row>31</xdr:row>
      <xdr:rowOff>57150</xdr:rowOff>
    </xdr:to>
    <xdr:sp>
      <xdr:nvSpPr>
        <xdr:cNvPr id="5" name="Line 149"/>
        <xdr:cNvSpPr>
          <a:spLocks/>
        </xdr:cNvSpPr>
      </xdr:nvSpPr>
      <xdr:spPr>
        <a:xfrm>
          <a:off x="22993350" y="7753350"/>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561975</xdr:colOff>
      <xdr:row>31</xdr:row>
      <xdr:rowOff>66675</xdr:rowOff>
    </xdr:from>
    <xdr:to>
      <xdr:col>33</xdr:col>
      <xdr:colOff>561975</xdr:colOff>
      <xdr:row>33</xdr:row>
      <xdr:rowOff>95250</xdr:rowOff>
    </xdr:to>
    <xdr:sp>
      <xdr:nvSpPr>
        <xdr:cNvPr id="6" name="Line 150"/>
        <xdr:cNvSpPr>
          <a:spLocks/>
        </xdr:cNvSpPr>
      </xdr:nvSpPr>
      <xdr:spPr>
        <a:xfrm>
          <a:off x="23193375" y="7762875"/>
          <a:ext cx="0" cy="3714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352425</xdr:colOff>
      <xdr:row>35</xdr:row>
      <xdr:rowOff>152400</xdr:rowOff>
    </xdr:from>
    <xdr:to>
      <xdr:col>34</xdr:col>
      <xdr:colOff>657225</xdr:colOff>
      <xdr:row>35</xdr:row>
      <xdr:rowOff>152400</xdr:rowOff>
    </xdr:to>
    <xdr:sp>
      <xdr:nvSpPr>
        <xdr:cNvPr id="7" name="Line 151"/>
        <xdr:cNvSpPr>
          <a:spLocks/>
        </xdr:cNvSpPr>
      </xdr:nvSpPr>
      <xdr:spPr>
        <a:xfrm>
          <a:off x="22983825" y="8534400"/>
          <a:ext cx="99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33</xdr:row>
      <xdr:rowOff>123825</xdr:rowOff>
    </xdr:from>
    <xdr:to>
      <xdr:col>34</xdr:col>
      <xdr:colOff>57150</xdr:colOff>
      <xdr:row>35</xdr:row>
      <xdr:rowOff>142875</xdr:rowOff>
    </xdr:to>
    <xdr:sp>
      <xdr:nvSpPr>
        <xdr:cNvPr id="8" name="Line 152"/>
        <xdr:cNvSpPr>
          <a:spLocks/>
        </xdr:cNvSpPr>
      </xdr:nvSpPr>
      <xdr:spPr>
        <a:xfrm>
          <a:off x="23374350" y="8162925"/>
          <a:ext cx="0" cy="3619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29</xdr:row>
      <xdr:rowOff>19050</xdr:rowOff>
    </xdr:from>
    <xdr:to>
      <xdr:col>38</xdr:col>
      <xdr:colOff>247650</xdr:colOff>
      <xdr:row>29</xdr:row>
      <xdr:rowOff>19050</xdr:rowOff>
    </xdr:to>
    <xdr:sp>
      <xdr:nvSpPr>
        <xdr:cNvPr id="9" name="Line 161"/>
        <xdr:cNvSpPr>
          <a:spLocks/>
        </xdr:cNvSpPr>
      </xdr:nvSpPr>
      <xdr:spPr>
        <a:xfrm>
          <a:off x="24003000" y="7372350"/>
          <a:ext cx="2305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200025</xdr:colOff>
      <xdr:row>29</xdr:row>
      <xdr:rowOff>95250</xdr:rowOff>
    </xdr:from>
    <xdr:to>
      <xdr:col>44</xdr:col>
      <xdr:colOff>85725</xdr:colOff>
      <xdr:row>38</xdr:row>
      <xdr:rowOff>104775</xdr:rowOff>
    </xdr:to>
    <xdr:sp>
      <xdr:nvSpPr>
        <xdr:cNvPr id="10" name="Rectangle 162"/>
        <xdr:cNvSpPr>
          <a:spLocks/>
        </xdr:cNvSpPr>
      </xdr:nvSpPr>
      <xdr:spPr>
        <a:xfrm>
          <a:off x="29003625" y="7448550"/>
          <a:ext cx="1257300" cy="1552575"/>
        </a:xfrm>
        <a:prstGeom prst="rect">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514350</xdr:colOff>
      <xdr:row>29</xdr:row>
      <xdr:rowOff>95250</xdr:rowOff>
    </xdr:from>
    <xdr:to>
      <xdr:col>43</xdr:col>
      <xdr:colOff>447675</xdr:colOff>
      <xdr:row>29</xdr:row>
      <xdr:rowOff>95250</xdr:rowOff>
    </xdr:to>
    <xdr:sp>
      <xdr:nvSpPr>
        <xdr:cNvPr id="11" name="Line 163"/>
        <xdr:cNvSpPr>
          <a:spLocks/>
        </xdr:cNvSpPr>
      </xdr:nvSpPr>
      <xdr:spPr>
        <a:xfrm>
          <a:off x="29317950" y="7448550"/>
          <a:ext cx="61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352425</xdr:colOff>
      <xdr:row>29</xdr:row>
      <xdr:rowOff>57150</xdr:rowOff>
    </xdr:from>
    <xdr:to>
      <xdr:col>42</xdr:col>
      <xdr:colOff>371475</xdr:colOff>
      <xdr:row>33</xdr:row>
      <xdr:rowOff>19050</xdr:rowOff>
    </xdr:to>
    <xdr:sp>
      <xdr:nvSpPr>
        <xdr:cNvPr id="12" name="Line 168"/>
        <xdr:cNvSpPr>
          <a:spLocks/>
        </xdr:cNvSpPr>
      </xdr:nvSpPr>
      <xdr:spPr>
        <a:xfrm rot="18000000" flipH="1">
          <a:off x="29156025" y="7410450"/>
          <a:ext cx="19050" cy="64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200025</xdr:colOff>
      <xdr:row>33</xdr:row>
      <xdr:rowOff>0</xdr:rowOff>
    </xdr:from>
    <xdr:to>
      <xdr:col>42</xdr:col>
      <xdr:colOff>200025</xdr:colOff>
      <xdr:row>35</xdr:row>
      <xdr:rowOff>19050</xdr:rowOff>
    </xdr:to>
    <xdr:sp>
      <xdr:nvSpPr>
        <xdr:cNvPr id="13" name="Line 171"/>
        <xdr:cNvSpPr>
          <a:spLocks/>
        </xdr:cNvSpPr>
      </xdr:nvSpPr>
      <xdr:spPr>
        <a:xfrm>
          <a:off x="29003625" y="803910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390525</xdr:colOff>
      <xdr:row>29</xdr:row>
      <xdr:rowOff>95250</xdr:rowOff>
    </xdr:from>
    <xdr:to>
      <xdr:col>42</xdr:col>
      <xdr:colOff>581025</xdr:colOff>
      <xdr:row>29</xdr:row>
      <xdr:rowOff>95250</xdr:rowOff>
    </xdr:to>
    <xdr:sp>
      <xdr:nvSpPr>
        <xdr:cNvPr id="14" name="Line 173"/>
        <xdr:cNvSpPr>
          <a:spLocks/>
        </xdr:cNvSpPr>
      </xdr:nvSpPr>
      <xdr:spPr>
        <a:xfrm>
          <a:off x="27822525" y="74485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33</xdr:row>
      <xdr:rowOff>0</xdr:rowOff>
    </xdr:from>
    <xdr:to>
      <xdr:col>42</xdr:col>
      <xdr:colOff>200025</xdr:colOff>
      <xdr:row>33</xdr:row>
      <xdr:rowOff>0</xdr:rowOff>
    </xdr:to>
    <xdr:sp>
      <xdr:nvSpPr>
        <xdr:cNvPr id="15" name="Line 174"/>
        <xdr:cNvSpPr>
          <a:spLocks/>
        </xdr:cNvSpPr>
      </xdr:nvSpPr>
      <xdr:spPr>
        <a:xfrm>
          <a:off x="28222575" y="8039100"/>
          <a:ext cx="781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35</xdr:row>
      <xdr:rowOff>19050</xdr:rowOff>
    </xdr:from>
    <xdr:to>
      <xdr:col>42</xdr:col>
      <xdr:colOff>190500</xdr:colOff>
      <xdr:row>35</xdr:row>
      <xdr:rowOff>19050</xdr:rowOff>
    </xdr:to>
    <xdr:sp>
      <xdr:nvSpPr>
        <xdr:cNvPr id="16" name="Line 175"/>
        <xdr:cNvSpPr>
          <a:spLocks/>
        </xdr:cNvSpPr>
      </xdr:nvSpPr>
      <xdr:spPr>
        <a:xfrm>
          <a:off x="28194000" y="840105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333375</xdr:colOff>
      <xdr:row>38</xdr:row>
      <xdr:rowOff>104775</xdr:rowOff>
    </xdr:from>
    <xdr:to>
      <xdr:col>45</xdr:col>
      <xdr:colOff>342900</xdr:colOff>
      <xdr:row>38</xdr:row>
      <xdr:rowOff>104775</xdr:rowOff>
    </xdr:to>
    <xdr:sp>
      <xdr:nvSpPr>
        <xdr:cNvPr id="17" name="Line 176"/>
        <xdr:cNvSpPr>
          <a:spLocks/>
        </xdr:cNvSpPr>
      </xdr:nvSpPr>
      <xdr:spPr>
        <a:xfrm>
          <a:off x="27765375" y="9001125"/>
          <a:ext cx="3438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266700</xdr:colOff>
      <xdr:row>29</xdr:row>
      <xdr:rowOff>85725</xdr:rowOff>
    </xdr:from>
    <xdr:to>
      <xdr:col>41</xdr:col>
      <xdr:colOff>266700</xdr:colOff>
      <xdr:row>32</xdr:row>
      <xdr:rowOff>161925</xdr:rowOff>
    </xdr:to>
    <xdr:sp>
      <xdr:nvSpPr>
        <xdr:cNvPr id="18" name="Line 177"/>
        <xdr:cNvSpPr>
          <a:spLocks/>
        </xdr:cNvSpPr>
      </xdr:nvSpPr>
      <xdr:spPr>
        <a:xfrm>
          <a:off x="28384500" y="7439025"/>
          <a:ext cx="0" cy="5905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390525</xdr:colOff>
      <xdr:row>32</xdr:row>
      <xdr:rowOff>161925</xdr:rowOff>
    </xdr:from>
    <xdr:to>
      <xdr:col>41</xdr:col>
      <xdr:colOff>390525</xdr:colOff>
      <xdr:row>35</xdr:row>
      <xdr:rowOff>19050</xdr:rowOff>
    </xdr:to>
    <xdr:sp>
      <xdr:nvSpPr>
        <xdr:cNvPr id="19" name="Line 178"/>
        <xdr:cNvSpPr>
          <a:spLocks/>
        </xdr:cNvSpPr>
      </xdr:nvSpPr>
      <xdr:spPr>
        <a:xfrm>
          <a:off x="28508325" y="8029575"/>
          <a:ext cx="0" cy="3714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266700</xdr:colOff>
      <xdr:row>35</xdr:row>
      <xdr:rowOff>9525</xdr:rowOff>
    </xdr:from>
    <xdr:to>
      <xdr:col>41</xdr:col>
      <xdr:colOff>266700</xdr:colOff>
      <xdr:row>38</xdr:row>
      <xdr:rowOff>114300</xdr:rowOff>
    </xdr:to>
    <xdr:sp>
      <xdr:nvSpPr>
        <xdr:cNvPr id="20" name="Line 180"/>
        <xdr:cNvSpPr>
          <a:spLocks/>
        </xdr:cNvSpPr>
      </xdr:nvSpPr>
      <xdr:spPr>
        <a:xfrm>
          <a:off x="28384500" y="8391525"/>
          <a:ext cx="0" cy="6191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200025</xdr:colOff>
      <xdr:row>29</xdr:row>
      <xdr:rowOff>95250</xdr:rowOff>
    </xdr:from>
    <xdr:to>
      <xdr:col>42</xdr:col>
      <xdr:colOff>514350</xdr:colOff>
      <xdr:row>33</xdr:row>
      <xdr:rowOff>0</xdr:rowOff>
    </xdr:to>
    <xdr:sp>
      <xdr:nvSpPr>
        <xdr:cNvPr id="21" name="Rectangle 188"/>
        <xdr:cNvSpPr>
          <a:spLocks/>
        </xdr:cNvSpPr>
      </xdr:nvSpPr>
      <xdr:spPr>
        <a:xfrm>
          <a:off x="29003625" y="7448550"/>
          <a:ext cx="314325" cy="590550"/>
        </a:xfrm>
        <a:prstGeom prst="rect">
          <a:avLst/>
        </a:prstGeom>
        <a:noFill/>
        <a:ln w="9525" cmpd="sng">
          <a:solidFill>
            <a:srgbClr val="8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523875</xdr:colOff>
      <xdr:row>34</xdr:row>
      <xdr:rowOff>47625</xdr:rowOff>
    </xdr:from>
    <xdr:to>
      <xdr:col>50</xdr:col>
      <xdr:colOff>161925</xdr:colOff>
      <xdr:row>34</xdr:row>
      <xdr:rowOff>47625</xdr:rowOff>
    </xdr:to>
    <xdr:sp>
      <xdr:nvSpPr>
        <xdr:cNvPr id="22" name="Line 193"/>
        <xdr:cNvSpPr>
          <a:spLocks/>
        </xdr:cNvSpPr>
      </xdr:nvSpPr>
      <xdr:spPr>
        <a:xfrm>
          <a:off x="33442275" y="825817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457200</xdr:colOff>
      <xdr:row>37</xdr:row>
      <xdr:rowOff>142875</xdr:rowOff>
    </xdr:from>
    <xdr:to>
      <xdr:col>50</xdr:col>
      <xdr:colOff>152400</xdr:colOff>
      <xdr:row>37</xdr:row>
      <xdr:rowOff>142875</xdr:rowOff>
    </xdr:to>
    <xdr:sp>
      <xdr:nvSpPr>
        <xdr:cNvPr id="23" name="Line 194"/>
        <xdr:cNvSpPr>
          <a:spLocks/>
        </xdr:cNvSpPr>
      </xdr:nvSpPr>
      <xdr:spPr>
        <a:xfrm>
          <a:off x="33375600" y="886777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457200</xdr:colOff>
      <xdr:row>32</xdr:row>
      <xdr:rowOff>95250</xdr:rowOff>
    </xdr:from>
    <xdr:to>
      <xdr:col>50</xdr:col>
      <xdr:colOff>161925</xdr:colOff>
      <xdr:row>32</xdr:row>
      <xdr:rowOff>95250</xdr:rowOff>
    </xdr:to>
    <xdr:sp>
      <xdr:nvSpPr>
        <xdr:cNvPr id="24" name="Line 195"/>
        <xdr:cNvSpPr>
          <a:spLocks/>
        </xdr:cNvSpPr>
      </xdr:nvSpPr>
      <xdr:spPr>
        <a:xfrm>
          <a:off x="33375600" y="796290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476250</xdr:colOff>
      <xdr:row>29</xdr:row>
      <xdr:rowOff>0</xdr:rowOff>
    </xdr:from>
    <xdr:to>
      <xdr:col>50</xdr:col>
      <xdr:colOff>161925</xdr:colOff>
      <xdr:row>29</xdr:row>
      <xdr:rowOff>0</xdr:rowOff>
    </xdr:to>
    <xdr:sp>
      <xdr:nvSpPr>
        <xdr:cNvPr id="25" name="Line 196"/>
        <xdr:cNvSpPr>
          <a:spLocks/>
        </xdr:cNvSpPr>
      </xdr:nvSpPr>
      <xdr:spPr>
        <a:xfrm>
          <a:off x="33394650" y="735330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257175</xdr:colOff>
      <xdr:row>28</xdr:row>
      <xdr:rowOff>209550</xdr:rowOff>
    </xdr:from>
    <xdr:to>
      <xdr:col>49</xdr:col>
      <xdr:colOff>257175</xdr:colOff>
      <xdr:row>32</xdr:row>
      <xdr:rowOff>114300</xdr:rowOff>
    </xdr:to>
    <xdr:sp>
      <xdr:nvSpPr>
        <xdr:cNvPr id="26" name="Line 197"/>
        <xdr:cNvSpPr>
          <a:spLocks/>
        </xdr:cNvSpPr>
      </xdr:nvSpPr>
      <xdr:spPr>
        <a:xfrm>
          <a:off x="33861375" y="7343775"/>
          <a:ext cx="0" cy="638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466725</xdr:colOff>
      <xdr:row>32</xdr:row>
      <xdr:rowOff>95250</xdr:rowOff>
    </xdr:from>
    <xdr:to>
      <xdr:col>49</xdr:col>
      <xdr:colOff>466725</xdr:colOff>
      <xdr:row>34</xdr:row>
      <xdr:rowOff>47625</xdr:rowOff>
    </xdr:to>
    <xdr:sp>
      <xdr:nvSpPr>
        <xdr:cNvPr id="27" name="Line 198"/>
        <xdr:cNvSpPr>
          <a:spLocks/>
        </xdr:cNvSpPr>
      </xdr:nvSpPr>
      <xdr:spPr>
        <a:xfrm>
          <a:off x="34070925" y="7962900"/>
          <a:ext cx="0" cy="2952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276225</xdr:colOff>
      <xdr:row>34</xdr:row>
      <xdr:rowOff>47625</xdr:rowOff>
    </xdr:from>
    <xdr:to>
      <xdr:col>49</xdr:col>
      <xdr:colOff>276225</xdr:colOff>
      <xdr:row>37</xdr:row>
      <xdr:rowOff>152400</xdr:rowOff>
    </xdr:to>
    <xdr:sp>
      <xdr:nvSpPr>
        <xdr:cNvPr id="28" name="Line 199"/>
        <xdr:cNvSpPr>
          <a:spLocks/>
        </xdr:cNvSpPr>
      </xdr:nvSpPr>
      <xdr:spPr>
        <a:xfrm>
          <a:off x="33880425" y="8258175"/>
          <a:ext cx="0" cy="6191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161925</xdr:colOff>
      <xdr:row>37</xdr:row>
      <xdr:rowOff>152400</xdr:rowOff>
    </xdr:from>
    <xdr:to>
      <xdr:col>50</xdr:col>
      <xdr:colOff>161925</xdr:colOff>
      <xdr:row>42</xdr:row>
      <xdr:rowOff>133350</xdr:rowOff>
    </xdr:to>
    <xdr:sp>
      <xdr:nvSpPr>
        <xdr:cNvPr id="29" name="Line 201"/>
        <xdr:cNvSpPr>
          <a:spLocks/>
        </xdr:cNvSpPr>
      </xdr:nvSpPr>
      <xdr:spPr>
        <a:xfrm>
          <a:off x="34451925" y="8877300"/>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142875</xdr:colOff>
      <xdr:row>39</xdr:row>
      <xdr:rowOff>142875</xdr:rowOff>
    </xdr:from>
    <xdr:to>
      <xdr:col>50</xdr:col>
      <xdr:colOff>485775</xdr:colOff>
      <xdr:row>39</xdr:row>
      <xdr:rowOff>142875</xdr:rowOff>
    </xdr:to>
    <xdr:sp>
      <xdr:nvSpPr>
        <xdr:cNvPr id="30" name="Line 206"/>
        <xdr:cNvSpPr>
          <a:spLocks/>
        </xdr:cNvSpPr>
      </xdr:nvSpPr>
      <xdr:spPr>
        <a:xfrm>
          <a:off x="34432875" y="9258300"/>
          <a:ext cx="3429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457200</xdr:colOff>
      <xdr:row>41</xdr:row>
      <xdr:rowOff>9525</xdr:rowOff>
    </xdr:from>
    <xdr:to>
      <xdr:col>51</xdr:col>
      <xdr:colOff>371475</xdr:colOff>
      <xdr:row>41</xdr:row>
      <xdr:rowOff>9525</xdr:rowOff>
    </xdr:to>
    <xdr:sp>
      <xdr:nvSpPr>
        <xdr:cNvPr id="31" name="Line 207"/>
        <xdr:cNvSpPr>
          <a:spLocks/>
        </xdr:cNvSpPr>
      </xdr:nvSpPr>
      <xdr:spPr>
        <a:xfrm>
          <a:off x="34747200" y="9467850"/>
          <a:ext cx="6000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371475</xdr:colOff>
      <xdr:row>39</xdr:row>
      <xdr:rowOff>142875</xdr:rowOff>
    </xdr:from>
    <xdr:to>
      <xdr:col>52</xdr:col>
      <xdr:colOff>0</xdr:colOff>
      <xdr:row>39</xdr:row>
      <xdr:rowOff>142875</xdr:rowOff>
    </xdr:to>
    <xdr:sp>
      <xdr:nvSpPr>
        <xdr:cNvPr id="32" name="Line 211"/>
        <xdr:cNvSpPr>
          <a:spLocks/>
        </xdr:cNvSpPr>
      </xdr:nvSpPr>
      <xdr:spPr>
        <a:xfrm>
          <a:off x="35347275" y="9258300"/>
          <a:ext cx="3143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161925</xdr:colOff>
      <xdr:row>42</xdr:row>
      <xdr:rowOff>28575</xdr:rowOff>
    </xdr:from>
    <xdr:to>
      <xdr:col>52</xdr:col>
      <xdr:colOff>0</xdr:colOff>
      <xdr:row>42</xdr:row>
      <xdr:rowOff>28575</xdr:rowOff>
    </xdr:to>
    <xdr:sp>
      <xdr:nvSpPr>
        <xdr:cNvPr id="33" name="Line 214"/>
        <xdr:cNvSpPr>
          <a:spLocks/>
        </xdr:cNvSpPr>
      </xdr:nvSpPr>
      <xdr:spPr>
        <a:xfrm>
          <a:off x="34451925" y="9658350"/>
          <a:ext cx="12096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29</xdr:row>
      <xdr:rowOff>9525</xdr:rowOff>
    </xdr:from>
    <xdr:to>
      <xdr:col>49</xdr:col>
      <xdr:colOff>0</xdr:colOff>
      <xdr:row>37</xdr:row>
      <xdr:rowOff>152400</xdr:rowOff>
    </xdr:to>
    <xdr:sp>
      <xdr:nvSpPr>
        <xdr:cNvPr id="34" name="Line 215"/>
        <xdr:cNvSpPr>
          <a:spLocks/>
        </xdr:cNvSpPr>
      </xdr:nvSpPr>
      <xdr:spPr>
        <a:xfrm>
          <a:off x="33604200" y="7362825"/>
          <a:ext cx="0" cy="15144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200025</xdr:colOff>
      <xdr:row>38</xdr:row>
      <xdr:rowOff>104775</xdr:rowOff>
    </xdr:from>
    <xdr:to>
      <xdr:col>42</xdr:col>
      <xdr:colOff>200025</xdr:colOff>
      <xdr:row>43</xdr:row>
      <xdr:rowOff>28575</xdr:rowOff>
    </xdr:to>
    <xdr:sp>
      <xdr:nvSpPr>
        <xdr:cNvPr id="35" name="Line 216"/>
        <xdr:cNvSpPr>
          <a:spLocks/>
        </xdr:cNvSpPr>
      </xdr:nvSpPr>
      <xdr:spPr>
        <a:xfrm>
          <a:off x="29003625" y="9001125"/>
          <a:ext cx="0" cy="828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514350</xdr:colOff>
      <xdr:row>38</xdr:row>
      <xdr:rowOff>104775</xdr:rowOff>
    </xdr:from>
    <xdr:to>
      <xdr:col>42</xdr:col>
      <xdr:colOff>514350</xdr:colOff>
      <xdr:row>41</xdr:row>
      <xdr:rowOff>104775</xdr:rowOff>
    </xdr:to>
    <xdr:sp>
      <xdr:nvSpPr>
        <xdr:cNvPr id="36" name="Line 217"/>
        <xdr:cNvSpPr>
          <a:spLocks/>
        </xdr:cNvSpPr>
      </xdr:nvSpPr>
      <xdr:spPr>
        <a:xfrm>
          <a:off x="29317950" y="9001125"/>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457200</xdr:colOff>
      <xdr:row>38</xdr:row>
      <xdr:rowOff>114300</xdr:rowOff>
    </xdr:from>
    <xdr:to>
      <xdr:col>43</xdr:col>
      <xdr:colOff>457200</xdr:colOff>
      <xdr:row>41</xdr:row>
      <xdr:rowOff>133350</xdr:rowOff>
    </xdr:to>
    <xdr:sp>
      <xdr:nvSpPr>
        <xdr:cNvPr id="37" name="Line 218"/>
        <xdr:cNvSpPr>
          <a:spLocks/>
        </xdr:cNvSpPr>
      </xdr:nvSpPr>
      <xdr:spPr>
        <a:xfrm>
          <a:off x="29946600" y="9010650"/>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38</xdr:row>
      <xdr:rowOff>104775</xdr:rowOff>
    </xdr:from>
    <xdr:to>
      <xdr:col>44</xdr:col>
      <xdr:colOff>85725</xdr:colOff>
      <xdr:row>43</xdr:row>
      <xdr:rowOff>38100</xdr:rowOff>
    </xdr:to>
    <xdr:sp>
      <xdr:nvSpPr>
        <xdr:cNvPr id="38" name="Line 219"/>
        <xdr:cNvSpPr>
          <a:spLocks/>
        </xdr:cNvSpPr>
      </xdr:nvSpPr>
      <xdr:spPr>
        <a:xfrm>
          <a:off x="30260925" y="9001125"/>
          <a:ext cx="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40</xdr:row>
      <xdr:rowOff>19050</xdr:rowOff>
    </xdr:from>
    <xdr:to>
      <xdr:col>42</xdr:col>
      <xdr:colOff>514350</xdr:colOff>
      <xdr:row>40</xdr:row>
      <xdr:rowOff>19050</xdr:rowOff>
    </xdr:to>
    <xdr:sp>
      <xdr:nvSpPr>
        <xdr:cNvPr id="39" name="Line 220"/>
        <xdr:cNvSpPr>
          <a:spLocks/>
        </xdr:cNvSpPr>
      </xdr:nvSpPr>
      <xdr:spPr>
        <a:xfrm>
          <a:off x="28984575" y="9305925"/>
          <a:ext cx="3333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457200</xdr:colOff>
      <xdr:row>40</xdr:row>
      <xdr:rowOff>9525</xdr:rowOff>
    </xdr:from>
    <xdr:to>
      <xdr:col>44</xdr:col>
      <xdr:colOff>95250</xdr:colOff>
      <xdr:row>40</xdr:row>
      <xdr:rowOff>9525</xdr:rowOff>
    </xdr:to>
    <xdr:sp>
      <xdr:nvSpPr>
        <xdr:cNvPr id="40" name="Line 222"/>
        <xdr:cNvSpPr>
          <a:spLocks/>
        </xdr:cNvSpPr>
      </xdr:nvSpPr>
      <xdr:spPr>
        <a:xfrm>
          <a:off x="29946600" y="9296400"/>
          <a:ext cx="3238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200025</xdr:colOff>
      <xdr:row>42</xdr:row>
      <xdr:rowOff>133350</xdr:rowOff>
    </xdr:from>
    <xdr:to>
      <xdr:col>44</xdr:col>
      <xdr:colOff>85725</xdr:colOff>
      <xdr:row>42</xdr:row>
      <xdr:rowOff>133350</xdr:rowOff>
    </xdr:to>
    <xdr:sp>
      <xdr:nvSpPr>
        <xdr:cNvPr id="41" name="Line 223"/>
        <xdr:cNvSpPr>
          <a:spLocks/>
        </xdr:cNvSpPr>
      </xdr:nvSpPr>
      <xdr:spPr>
        <a:xfrm>
          <a:off x="29003625" y="9763125"/>
          <a:ext cx="12573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647700</xdr:colOff>
      <xdr:row>29</xdr:row>
      <xdr:rowOff>85725</xdr:rowOff>
    </xdr:from>
    <xdr:to>
      <xdr:col>40</xdr:col>
      <xdr:colOff>647700</xdr:colOff>
      <xdr:row>38</xdr:row>
      <xdr:rowOff>104775</xdr:rowOff>
    </xdr:to>
    <xdr:sp>
      <xdr:nvSpPr>
        <xdr:cNvPr id="42" name="Line 224"/>
        <xdr:cNvSpPr>
          <a:spLocks/>
        </xdr:cNvSpPr>
      </xdr:nvSpPr>
      <xdr:spPr>
        <a:xfrm flipV="1">
          <a:off x="28079700" y="7439025"/>
          <a:ext cx="0" cy="15621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47</xdr:row>
      <xdr:rowOff>0</xdr:rowOff>
    </xdr:from>
    <xdr:to>
      <xdr:col>35</xdr:col>
      <xdr:colOff>0</xdr:colOff>
      <xdr:row>53</xdr:row>
      <xdr:rowOff>47625</xdr:rowOff>
    </xdr:to>
    <xdr:sp>
      <xdr:nvSpPr>
        <xdr:cNvPr id="43" name="Line 225"/>
        <xdr:cNvSpPr>
          <a:spLocks/>
        </xdr:cNvSpPr>
      </xdr:nvSpPr>
      <xdr:spPr>
        <a:xfrm>
          <a:off x="24003000" y="10487025"/>
          <a:ext cx="0"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352425</xdr:colOff>
      <xdr:row>34</xdr:row>
      <xdr:rowOff>0</xdr:rowOff>
    </xdr:from>
    <xdr:to>
      <xdr:col>35</xdr:col>
      <xdr:colOff>352425</xdr:colOff>
      <xdr:row>51</xdr:row>
      <xdr:rowOff>38100</xdr:rowOff>
    </xdr:to>
    <xdr:sp>
      <xdr:nvSpPr>
        <xdr:cNvPr id="44" name="Line 226"/>
        <xdr:cNvSpPr>
          <a:spLocks/>
        </xdr:cNvSpPr>
      </xdr:nvSpPr>
      <xdr:spPr>
        <a:xfrm>
          <a:off x="24355425" y="8210550"/>
          <a:ext cx="0" cy="3048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581025</xdr:colOff>
      <xdr:row>42</xdr:row>
      <xdr:rowOff>95250</xdr:rowOff>
    </xdr:from>
    <xdr:to>
      <xdr:col>37</xdr:col>
      <xdr:colOff>581025</xdr:colOff>
      <xdr:row>51</xdr:row>
      <xdr:rowOff>19050</xdr:rowOff>
    </xdr:to>
    <xdr:sp>
      <xdr:nvSpPr>
        <xdr:cNvPr id="45" name="Line 227"/>
        <xdr:cNvSpPr>
          <a:spLocks/>
        </xdr:cNvSpPr>
      </xdr:nvSpPr>
      <xdr:spPr>
        <a:xfrm>
          <a:off x="25955625" y="9725025"/>
          <a:ext cx="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247650</xdr:colOff>
      <xdr:row>46</xdr:row>
      <xdr:rowOff>142875</xdr:rowOff>
    </xdr:from>
    <xdr:to>
      <xdr:col>38</xdr:col>
      <xdr:colOff>247650</xdr:colOff>
      <xdr:row>53</xdr:row>
      <xdr:rowOff>19050</xdr:rowOff>
    </xdr:to>
    <xdr:sp>
      <xdr:nvSpPr>
        <xdr:cNvPr id="46" name="Line 228"/>
        <xdr:cNvSpPr>
          <a:spLocks/>
        </xdr:cNvSpPr>
      </xdr:nvSpPr>
      <xdr:spPr>
        <a:xfrm>
          <a:off x="26308050" y="10458450"/>
          <a:ext cx="0" cy="1123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590550</xdr:colOff>
      <xdr:row>29</xdr:row>
      <xdr:rowOff>19050</xdr:rowOff>
    </xdr:from>
    <xdr:to>
      <xdr:col>35</xdr:col>
      <xdr:colOff>9525</xdr:colOff>
      <xdr:row>29</xdr:row>
      <xdr:rowOff>19050</xdr:rowOff>
    </xdr:to>
    <xdr:sp>
      <xdr:nvSpPr>
        <xdr:cNvPr id="47" name="Line 229"/>
        <xdr:cNvSpPr>
          <a:spLocks/>
        </xdr:cNvSpPr>
      </xdr:nvSpPr>
      <xdr:spPr>
        <a:xfrm>
          <a:off x="22536150" y="7372350"/>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514350</xdr:colOff>
      <xdr:row>46</xdr:row>
      <xdr:rowOff>152400</xdr:rowOff>
    </xdr:from>
    <xdr:to>
      <xdr:col>34</xdr:col>
      <xdr:colOff>676275</xdr:colOff>
      <xdr:row>46</xdr:row>
      <xdr:rowOff>152400</xdr:rowOff>
    </xdr:to>
    <xdr:sp>
      <xdr:nvSpPr>
        <xdr:cNvPr id="48" name="Line 230"/>
        <xdr:cNvSpPr>
          <a:spLocks/>
        </xdr:cNvSpPr>
      </xdr:nvSpPr>
      <xdr:spPr>
        <a:xfrm>
          <a:off x="22459950" y="10467975"/>
          <a:ext cx="1533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676275</xdr:colOff>
      <xdr:row>48</xdr:row>
      <xdr:rowOff>171450</xdr:rowOff>
    </xdr:from>
    <xdr:to>
      <xdr:col>35</xdr:col>
      <xdr:colOff>419100</xdr:colOff>
      <xdr:row>48</xdr:row>
      <xdr:rowOff>171450</xdr:rowOff>
    </xdr:to>
    <xdr:sp>
      <xdr:nvSpPr>
        <xdr:cNvPr id="49" name="Line 231"/>
        <xdr:cNvSpPr>
          <a:spLocks/>
        </xdr:cNvSpPr>
      </xdr:nvSpPr>
      <xdr:spPr>
        <a:xfrm>
          <a:off x="23993475" y="10829925"/>
          <a:ext cx="428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333375</xdr:colOff>
      <xdr:row>49</xdr:row>
      <xdr:rowOff>142875</xdr:rowOff>
    </xdr:from>
    <xdr:to>
      <xdr:col>37</xdr:col>
      <xdr:colOff>561975</xdr:colOff>
      <xdr:row>49</xdr:row>
      <xdr:rowOff>142875</xdr:rowOff>
    </xdr:to>
    <xdr:sp>
      <xdr:nvSpPr>
        <xdr:cNvPr id="50" name="Line 232"/>
        <xdr:cNvSpPr>
          <a:spLocks/>
        </xdr:cNvSpPr>
      </xdr:nvSpPr>
      <xdr:spPr>
        <a:xfrm>
          <a:off x="24336375" y="11020425"/>
          <a:ext cx="16002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571500</xdr:colOff>
      <xdr:row>50</xdr:row>
      <xdr:rowOff>123825</xdr:rowOff>
    </xdr:from>
    <xdr:to>
      <xdr:col>38</xdr:col>
      <xdr:colOff>314325</xdr:colOff>
      <xdr:row>50</xdr:row>
      <xdr:rowOff>123825</xdr:rowOff>
    </xdr:to>
    <xdr:sp>
      <xdr:nvSpPr>
        <xdr:cNvPr id="51" name="Line 233"/>
        <xdr:cNvSpPr>
          <a:spLocks/>
        </xdr:cNvSpPr>
      </xdr:nvSpPr>
      <xdr:spPr>
        <a:xfrm>
          <a:off x="25946100" y="11172825"/>
          <a:ext cx="428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285750</xdr:colOff>
      <xdr:row>29</xdr:row>
      <xdr:rowOff>0</xdr:rowOff>
    </xdr:from>
    <xdr:to>
      <xdr:col>33</xdr:col>
      <xdr:colOff>285750</xdr:colOff>
      <xdr:row>46</xdr:row>
      <xdr:rowOff>152400</xdr:rowOff>
    </xdr:to>
    <xdr:sp>
      <xdr:nvSpPr>
        <xdr:cNvPr id="52" name="Line 234"/>
        <xdr:cNvSpPr>
          <a:spLocks/>
        </xdr:cNvSpPr>
      </xdr:nvSpPr>
      <xdr:spPr>
        <a:xfrm>
          <a:off x="22917150" y="7353300"/>
          <a:ext cx="0" cy="31146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29</xdr:row>
      <xdr:rowOff>19050</xdr:rowOff>
    </xdr:from>
    <xdr:to>
      <xdr:col>34</xdr:col>
      <xdr:colOff>47625</xdr:colOff>
      <xdr:row>31</xdr:row>
      <xdr:rowOff>66675</xdr:rowOff>
    </xdr:to>
    <xdr:sp>
      <xdr:nvSpPr>
        <xdr:cNvPr id="53" name="Line 235"/>
        <xdr:cNvSpPr>
          <a:spLocks/>
        </xdr:cNvSpPr>
      </xdr:nvSpPr>
      <xdr:spPr>
        <a:xfrm>
          <a:off x="23364825" y="7372350"/>
          <a:ext cx="0" cy="3905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609600</xdr:colOff>
      <xdr:row>35</xdr:row>
      <xdr:rowOff>161925</xdr:rowOff>
    </xdr:from>
    <xdr:to>
      <xdr:col>33</xdr:col>
      <xdr:colOff>609600</xdr:colOff>
      <xdr:row>46</xdr:row>
      <xdr:rowOff>161925</xdr:rowOff>
    </xdr:to>
    <xdr:sp>
      <xdr:nvSpPr>
        <xdr:cNvPr id="54" name="Line 236"/>
        <xdr:cNvSpPr>
          <a:spLocks/>
        </xdr:cNvSpPr>
      </xdr:nvSpPr>
      <xdr:spPr>
        <a:xfrm>
          <a:off x="23241000" y="8543925"/>
          <a:ext cx="0" cy="19335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676275</xdr:colOff>
      <xdr:row>52</xdr:row>
      <xdr:rowOff>9525</xdr:rowOff>
    </xdr:from>
    <xdr:to>
      <xdr:col>38</xdr:col>
      <xdr:colOff>266700</xdr:colOff>
      <xdr:row>52</xdr:row>
      <xdr:rowOff>9525</xdr:rowOff>
    </xdr:to>
    <xdr:sp>
      <xdr:nvSpPr>
        <xdr:cNvPr id="55" name="Line 237"/>
        <xdr:cNvSpPr>
          <a:spLocks/>
        </xdr:cNvSpPr>
      </xdr:nvSpPr>
      <xdr:spPr>
        <a:xfrm>
          <a:off x="23993475" y="11401425"/>
          <a:ext cx="2333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37</xdr:row>
      <xdr:rowOff>142875</xdr:rowOff>
    </xdr:from>
    <xdr:to>
      <xdr:col>52</xdr:col>
      <xdr:colOff>0</xdr:colOff>
      <xdr:row>43</xdr:row>
      <xdr:rowOff>142875</xdr:rowOff>
    </xdr:to>
    <xdr:sp>
      <xdr:nvSpPr>
        <xdr:cNvPr id="56" name="Line 240"/>
        <xdr:cNvSpPr>
          <a:spLocks/>
        </xdr:cNvSpPr>
      </xdr:nvSpPr>
      <xdr:spPr>
        <a:xfrm>
          <a:off x="35661600" y="8867775"/>
          <a:ext cx="0"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247650</xdr:colOff>
      <xdr:row>33</xdr:row>
      <xdr:rowOff>142875</xdr:rowOff>
    </xdr:from>
    <xdr:to>
      <xdr:col>35</xdr:col>
      <xdr:colOff>352425</xdr:colOff>
      <xdr:row>33</xdr:row>
      <xdr:rowOff>142875</xdr:rowOff>
    </xdr:to>
    <xdr:sp>
      <xdr:nvSpPr>
        <xdr:cNvPr id="57" name="Line 256"/>
        <xdr:cNvSpPr>
          <a:spLocks/>
        </xdr:cNvSpPr>
      </xdr:nvSpPr>
      <xdr:spPr>
        <a:xfrm>
          <a:off x="22879050" y="8181975"/>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342900</xdr:colOff>
      <xdr:row>30</xdr:row>
      <xdr:rowOff>161925</xdr:rowOff>
    </xdr:from>
    <xdr:to>
      <xdr:col>37</xdr:col>
      <xdr:colOff>9525</xdr:colOff>
      <xdr:row>33</xdr:row>
      <xdr:rowOff>0</xdr:rowOff>
    </xdr:to>
    <xdr:sp>
      <xdr:nvSpPr>
        <xdr:cNvPr id="58" name="Rectangle 259"/>
        <xdr:cNvSpPr>
          <a:spLocks/>
        </xdr:cNvSpPr>
      </xdr:nvSpPr>
      <xdr:spPr>
        <a:xfrm>
          <a:off x="25031700" y="7686675"/>
          <a:ext cx="352425" cy="352425"/>
        </a:xfrm>
        <a:prstGeom prst="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31</xdr:row>
      <xdr:rowOff>57150</xdr:rowOff>
    </xdr:from>
    <xdr:to>
      <xdr:col>35</xdr:col>
      <xdr:colOff>352425</xdr:colOff>
      <xdr:row>33</xdr:row>
      <xdr:rowOff>66675</xdr:rowOff>
    </xdr:to>
    <xdr:sp>
      <xdr:nvSpPr>
        <xdr:cNvPr id="59" name="Rectangle 305"/>
        <xdr:cNvSpPr>
          <a:spLocks/>
        </xdr:cNvSpPr>
      </xdr:nvSpPr>
      <xdr:spPr>
        <a:xfrm>
          <a:off x="24003000" y="7753350"/>
          <a:ext cx="352425" cy="352425"/>
        </a:xfrm>
        <a:prstGeom prst="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142875</xdr:rowOff>
    </xdr:from>
    <xdr:to>
      <xdr:col>35</xdr:col>
      <xdr:colOff>352425</xdr:colOff>
      <xdr:row>35</xdr:row>
      <xdr:rowOff>152400</xdr:rowOff>
    </xdr:to>
    <xdr:sp>
      <xdr:nvSpPr>
        <xdr:cNvPr id="60" name="Rectangle 308"/>
        <xdr:cNvSpPr>
          <a:spLocks/>
        </xdr:cNvSpPr>
      </xdr:nvSpPr>
      <xdr:spPr>
        <a:xfrm>
          <a:off x="24003000" y="8181975"/>
          <a:ext cx="352425" cy="352425"/>
        </a:xfrm>
        <a:prstGeom prst="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29</xdr:row>
      <xdr:rowOff>19050</xdr:rowOff>
    </xdr:from>
    <xdr:to>
      <xdr:col>35</xdr:col>
      <xdr:colOff>0</xdr:colOff>
      <xdr:row>31</xdr:row>
      <xdr:rowOff>57150</xdr:rowOff>
    </xdr:to>
    <xdr:sp>
      <xdr:nvSpPr>
        <xdr:cNvPr id="61" name="Line 142"/>
        <xdr:cNvSpPr>
          <a:spLocks/>
        </xdr:cNvSpPr>
      </xdr:nvSpPr>
      <xdr:spPr>
        <a:xfrm>
          <a:off x="24003000" y="737235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xdr:row>
      <xdr:rowOff>161925</xdr:rowOff>
    </xdr:from>
    <xdr:to>
      <xdr:col>35</xdr:col>
      <xdr:colOff>0</xdr:colOff>
      <xdr:row>46</xdr:row>
      <xdr:rowOff>152400</xdr:rowOff>
    </xdr:to>
    <xdr:sp>
      <xdr:nvSpPr>
        <xdr:cNvPr id="62" name="Line 145"/>
        <xdr:cNvSpPr>
          <a:spLocks/>
        </xdr:cNvSpPr>
      </xdr:nvSpPr>
      <xdr:spPr>
        <a:xfrm>
          <a:off x="24003000" y="8543925"/>
          <a:ext cx="0" cy="192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352425</xdr:colOff>
      <xdr:row>33</xdr:row>
      <xdr:rowOff>66675</xdr:rowOff>
    </xdr:from>
    <xdr:to>
      <xdr:col>35</xdr:col>
      <xdr:colOff>352425</xdr:colOff>
      <xdr:row>33</xdr:row>
      <xdr:rowOff>142875</xdr:rowOff>
    </xdr:to>
    <xdr:sp>
      <xdr:nvSpPr>
        <xdr:cNvPr id="63" name="Line 307"/>
        <xdr:cNvSpPr>
          <a:spLocks/>
        </xdr:cNvSpPr>
      </xdr:nvSpPr>
      <xdr:spPr>
        <a:xfrm>
          <a:off x="24355425" y="81057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31</xdr:row>
      <xdr:rowOff>66675</xdr:rowOff>
    </xdr:from>
    <xdr:to>
      <xdr:col>35</xdr:col>
      <xdr:colOff>342900</xdr:colOff>
      <xdr:row>33</xdr:row>
      <xdr:rowOff>57150</xdr:rowOff>
    </xdr:to>
    <xdr:sp>
      <xdr:nvSpPr>
        <xdr:cNvPr id="64" name="Line 309"/>
        <xdr:cNvSpPr>
          <a:spLocks/>
        </xdr:cNvSpPr>
      </xdr:nvSpPr>
      <xdr:spPr>
        <a:xfrm>
          <a:off x="24012525" y="7762875"/>
          <a:ext cx="33337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142875</xdr:rowOff>
    </xdr:from>
    <xdr:to>
      <xdr:col>35</xdr:col>
      <xdr:colOff>342900</xdr:colOff>
      <xdr:row>35</xdr:row>
      <xdr:rowOff>142875</xdr:rowOff>
    </xdr:to>
    <xdr:sp>
      <xdr:nvSpPr>
        <xdr:cNvPr id="65" name="Line 310"/>
        <xdr:cNvSpPr>
          <a:spLocks/>
        </xdr:cNvSpPr>
      </xdr:nvSpPr>
      <xdr:spPr>
        <a:xfrm flipH="1">
          <a:off x="24003000" y="8181975"/>
          <a:ext cx="3429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247650</xdr:colOff>
      <xdr:row>44</xdr:row>
      <xdr:rowOff>114300</xdr:rowOff>
    </xdr:from>
    <xdr:to>
      <xdr:col>38</xdr:col>
      <xdr:colOff>247650</xdr:colOff>
      <xdr:row>46</xdr:row>
      <xdr:rowOff>152400</xdr:rowOff>
    </xdr:to>
    <xdr:sp>
      <xdr:nvSpPr>
        <xdr:cNvPr id="66" name="Line 314"/>
        <xdr:cNvSpPr>
          <a:spLocks/>
        </xdr:cNvSpPr>
      </xdr:nvSpPr>
      <xdr:spPr>
        <a:xfrm flipH="1" flipV="1">
          <a:off x="26308050" y="10086975"/>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247650</xdr:colOff>
      <xdr:row>29</xdr:row>
      <xdr:rowOff>9525</xdr:rowOff>
    </xdr:from>
    <xdr:to>
      <xdr:col>38</xdr:col>
      <xdr:colOff>247650</xdr:colOff>
      <xdr:row>40</xdr:row>
      <xdr:rowOff>0</xdr:rowOff>
    </xdr:to>
    <xdr:sp>
      <xdr:nvSpPr>
        <xdr:cNvPr id="67" name="Line 315"/>
        <xdr:cNvSpPr>
          <a:spLocks/>
        </xdr:cNvSpPr>
      </xdr:nvSpPr>
      <xdr:spPr>
        <a:xfrm flipH="1" flipV="1">
          <a:off x="26308050" y="7362825"/>
          <a:ext cx="0" cy="192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581025</xdr:colOff>
      <xdr:row>42</xdr:row>
      <xdr:rowOff>28575</xdr:rowOff>
    </xdr:from>
    <xdr:to>
      <xdr:col>37</xdr:col>
      <xdr:colOff>581025</xdr:colOff>
      <xdr:row>42</xdr:row>
      <xdr:rowOff>104775</xdr:rowOff>
    </xdr:to>
    <xdr:sp>
      <xdr:nvSpPr>
        <xdr:cNvPr id="68" name="Line 316"/>
        <xdr:cNvSpPr>
          <a:spLocks/>
        </xdr:cNvSpPr>
      </xdr:nvSpPr>
      <xdr:spPr>
        <a:xfrm flipH="1" flipV="1">
          <a:off x="25955625" y="9658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590550</xdr:colOff>
      <xdr:row>42</xdr:row>
      <xdr:rowOff>114300</xdr:rowOff>
    </xdr:from>
    <xdr:to>
      <xdr:col>38</xdr:col>
      <xdr:colOff>238125</xdr:colOff>
      <xdr:row>44</xdr:row>
      <xdr:rowOff>104775</xdr:rowOff>
    </xdr:to>
    <xdr:sp>
      <xdr:nvSpPr>
        <xdr:cNvPr id="69" name="Line 317"/>
        <xdr:cNvSpPr>
          <a:spLocks/>
        </xdr:cNvSpPr>
      </xdr:nvSpPr>
      <xdr:spPr>
        <a:xfrm flipH="1" flipV="1">
          <a:off x="25965150" y="9744075"/>
          <a:ext cx="33337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590550</xdr:colOff>
      <xdr:row>40</xdr:row>
      <xdr:rowOff>19050</xdr:rowOff>
    </xdr:from>
    <xdr:to>
      <xdr:col>38</xdr:col>
      <xdr:colOff>247650</xdr:colOff>
      <xdr:row>42</xdr:row>
      <xdr:rowOff>19050</xdr:rowOff>
    </xdr:to>
    <xdr:sp>
      <xdr:nvSpPr>
        <xdr:cNvPr id="70" name="Line 318"/>
        <xdr:cNvSpPr>
          <a:spLocks/>
        </xdr:cNvSpPr>
      </xdr:nvSpPr>
      <xdr:spPr>
        <a:xfrm flipV="1">
          <a:off x="25965150" y="9305925"/>
          <a:ext cx="3429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200025</xdr:colOff>
      <xdr:row>35</xdr:row>
      <xdr:rowOff>28575</xdr:rowOff>
    </xdr:from>
    <xdr:to>
      <xdr:col>42</xdr:col>
      <xdr:colOff>514350</xdr:colOff>
      <xdr:row>38</xdr:row>
      <xdr:rowOff>104775</xdr:rowOff>
    </xdr:to>
    <xdr:sp>
      <xdr:nvSpPr>
        <xdr:cNvPr id="71" name="Rectangle 320"/>
        <xdr:cNvSpPr>
          <a:spLocks/>
        </xdr:cNvSpPr>
      </xdr:nvSpPr>
      <xdr:spPr>
        <a:xfrm>
          <a:off x="29003625" y="8410575"/>
          <a:ext cx="314325" cy="590550"/>
        </a:xfrm>
        <a:prstGeom prst="rect">
          <a:avLst/>
        </a:prstGeom>
        <a:noFill/>
        <a:ln w="9525" cmpd="sng">
          <a:solidFill>
            <a:srgbClr val="8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457200</xdr:colOff>
      <xdr:row>35</xdr:row>
      <xdr:rowOff>28575</xdr:rowOff>
    </xdr:from>
    <xdr:to>
      <xdr:col>44</xdr:col>
      <xdr:colOff>85725</xdr:colOff>
      <xdr:row>38</xdr:row>
      <xdr:rowOff>104775</xdr:rowOff>
    </xdr:to>
    <xdr:sp>
      <xdr:nvSpPr>
        <xdr:cNvPr id="72" name="Rectangle 321"/>
        <xdr:cNvSpPr>
          <a:spLocks/>
        </xdr:cNvSpPr>
      </xdr:nvSpPr>
      <xdr:spPr>
        <a:xfrm>
          <a:off x="29946600" y="8410575"/>
          <a:ext cx="314325" cy="590550"/>
        </a:xfrm>
        <a:prstGeom prst="rect">
          <a:avLst/>
        </a:prstGeom>
        <a:noFill/>
        <a:ln w="9525" cmpd="sng">
          <a:solidFill>
            <a:srgbClr val="8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457200</xdr:colOff>
      <xdr:row>29</xdr:row>
      <xdr:rowOff>95250</xdr:rowOff>
    </xdr:from>
    <xdr:to>
      <xdr:col>44</xdr:col>
      <xdr:colOff>85725</xdr:colOff>
      <xdr:row>33</xdr:row>
      <xdr:rowOff>0</xdr:rowOff>
    </xdr:to>
    <xdr:sp>
      <xdr:nvSpPr>
        <xdr:cNvPr id="73" name="Rectangle 322"/>
        <xdr:cNvSpPr>
          <a:spLocks/>
        </xdr:cNvSpPr>
      </xdr:nvSpPr>
      <xdr:spPr>
        <a:xfrm>
          <a:off x="29946600" y="7448550"/>
          <a:ext cx="314325" cy="590550"/>
        </a:xfrm>
        <a:prstGeom prst="rect">
          <a:avLst/>
        </a:prstGeom>
        <a:noFill/>
        <a:ln w="9525" cmpd="sng">
          <a:solidFill>
            <a:srgbClr val="8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619125</xdr:colOff>
      <xdr:row>29</xdr:row>
      <xdr:rowOff>66675</xdr:rowOff>
    </xdr:from>
    <xdr:to>
      <xdr:col>43</xdr:col>
      <xdr:colOff>619125</xdr:colOff>
      <xdr:row>33</xdr:row>
      <xdr:rowOff>57150</xdr:rowOff>
    </xdr:to>
    <xdr:sp>
      <xdr:nvSpPr>
        <xdr:cNvPr id="74" name="Line 326"/>
        <xdr:cNvSpPr>
          <a:spLocks/>
        </xdr:cNvSpPr>
      </xdr:nvSpPr>
      <xdr:spPr>
        <a:xfrm rot="3720000">
          <a:off x="30108525" y="7419975"/>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361950</xdr:colOff>
      <xdr:row>34</xdr:row>
      <xdr:rowOff>161925</xdr:rowOff>
    </xdr:from>
    <xdr:to>
      <xdr:col>42</xdr:col>
      <xdr:colOff>361950</xdr:colOff>
      <xdr:row>38</xdr:row>
      <xdr:rowOff>152400</xdr:rowOff>
    </xdr:to>
    <xdr:sp>
      <xdr:nvSpPr>
        <xdr:cNvPr id="75" name="Line 327"/>
        <xdr:cNvSpPr>
          <a:spLocks/>
        </xdr:cNvSpPr>
      </xdr:nvSpPr>
      <xdr:spPr>
        <a:xfrm rot="3720000">
          <a:off x="29165550" y="8372475"/>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609600</xdr:colOff>
      <xdr:row>34</xdr:row>
      <xdr:rowOff>161925</xdr:rowOff>
    </xdr:from>
    <xdr:to>
      <xdr:col>43</xdr:col>
      <xdr:colOff>609600</xdr:colOff>
      <xdr:row>38</xdr:row>
      <xdr:rowOff>152400</xdr:rowOff>
    </xdr:to>
    <xdr:sp>
      <xdr:nvSpPr>
        <xdr:cNvPr id="76" name="Line 328"/>
        <xdr:cNvSpPr>
          <a:spLocks/>
        </xdr:cNvSpPr>
      </xdr:nvSpPr>
      <xdr:spPr>
        <a:xfrm rot="17880000">
          <a:off x="30099000" y="8372475"/>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514350</xdr:colOff>
      <xdr:row>41</xdr:row>
      <xdr:rowOff>28575</xdr:rowOff>
    </xdr:from>
    <xdr:to>
      <xdr:col>43</xdr:col>
      <xdr:colOff>457200</xdr:colOff>
      <xdr:row>41</xdr:row>
      <xdr:rowOff>28575</xdr:rowOff>
    </xdr:to>
    <xdr:sp>
      <xdr:nvSpPr>
        <xdr:cNvPr id="77" name="Line 329"/>
        <xdr:cNvSpPr>
          <a:spLocks/>
        </xdr:cNvSpPr>
      </xdr:nvSpPr>
      <xdr:spPr>
        <a:xfrm>
          <a:off x="29317950" y="9486900"/>
          <a:ext cx="6286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161925</xdr:colOff>
      <xdr:row>29</xdr:row>
      <xdr:rowOff>0</xdr:rowOff>
    </xdr:from>
    <xdr:to>
      <xdr:col>52</xdr:col>
      <xdr:colOff>9525</xdr:colOff>
      <xdr:row>37</xdr:row>
      <xdr:rowOff>142875</xdr:rowOff>
    </xdr:to>
    <xdr:sp>
      <xdr:nvSpPr>
        <xdr:cNvPr id="78" name="Rectangle 330"/>
        <xdr:cNvSpPr>
          <a:spLocks/>
        </xdr:cNvSpPr>
      </xdr:nvSpPr>
      <xdr:spPr>
        <a:xfrm>
          <a:off x="34451925" y="7353300"/>
          <a:ext cx="1219200" cy="1514475"/>
        </a:xfrm>
        <a:prstGeom prst="rect">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161925</xdr:colOff>
      <xdr:row>29</xdr:row>
      <xdr:rowOff>0</xdr:rowOff>
    </xdr:from>
    <xdr:to>
      <xdr:col>51</xdr:col>
      <xdr:colOff>85725</xdr:colOff>
      <xdr:row>32</xdr:row>
      <xdr:rowOff>95250</xdr:rowOff>
    </xdr:to>
    <xdr:sp>
      <xdr:nvSpPr>
        <xdr:cNvPr id="79" name="Rectangle 333"/>
        <xdr:cNvSpPr>
          <a:spLocks noChangeAspect="1"/>
        </xdr:cNvSpPr>
      </xdr:nvSpPr>
      <xdr:spPr>
        <a:xfrm>
          <a:off x="34451925" y="7353300"/>
          <a:ext cx="609600" cy="609600"/>
        </a:xfrm>
        <a:prstGeom prst="rect">
          <a:avLst/>
        </a:prstGeom>
        <a:noFill/>
        <a:ln w="9525" cmpd="sng">
          <a:solidFill>
            <a:srgbClr val="8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29</xdr:row>
      <xdr:rowOff>0</xdr:rowOff>
    </xdr:from>
    <xdr:to>
      <xdr:col>52</xdr:col>
      <xdr:colOff>9525</xdr:colOff>
      <xdr:row>32</xdr:row>
      <xdr:rowOff>95250</xdr:rowOff>
    </xdr:to>
    <xdr:sp>
      <xdr:nvSpPr>
        <xdr:cNvPr id="80" name="Rectangle 334"/>
        <xdr:cNvSpPr>
          <a:spLocks noChangeAspect="1"/>
        </xdr:cNvSpPr>
      </xdr:nvSpPr>
      <xdr:spPr>
        <a:xfrm>
          <a:off x="35061525" y="7353300"/>
          <a:ext cx="609600" cy="609600"/>
        </a:xfrm>
        <a:prstGeom prst="rect">
          <a:avLst/>
        </a:prstGeom>
        <a:noFill/>
        <a:ln w="9525" cmpd="sng">
          <a:solidFill>
            <a:srgbClr val="8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161925</xdr:colOff>
      <xdr:row>34</xdr:row>
      <xdr:rowOff>47625</xdr:rowOff>
    </xdr:from>
    <xdr:to>
      <xdr:col>50</xdr:col>
      <xdr:colOff>466725</xdr:colOff>
      <xdr:row>37</xdr:row>
      <xdr:rowOff>142875</xdr:rowOff>
    </xdr:to>
    <xdr:sp>
      <xdr:nvSpPr>
        <xdr:cNvPr id="81" name="Rectangle 336"/>
        <xdr:cNvSpPr>
          <a:spLocks/>
        </xdr:cNvSpPr>
      </xdr:nvSpPr>
      <xdr:spPr>
        <a:xfrm>
          <a:off x="34451925" y="8258175"/>
          <a:ext cx="304800" cy="609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390525</xdr:colOff>
      <xdr:row>34</xdr:row>
      <xdr:rowOff>47625</xdr:rowOff>
    </xdr:from>
    <xdr:to>
      <xdr:col>52</xdr:col>
      <xdr:colOff>9525</xdr:colOff>
      <xdr:row>37</xdr:row>
      <xdr:rowOff>142875</xdr:rowOff>
    </xdr:to>
    <xdr:sp>
      <xdr:nvSpPr>
        <xdr:cNvPr id="82" name="Rectangle 337"/>
        <xdr:cNvSpPr>
          <a:spLocks/>
        </xdr:cNvSpPr>
      </xdr:nvSpPr>
      <xdr:spPr>
        <a:xfrm>
          <a:off x="35366325" y="8258175"/>
          <a:ext cx="304800" cy="6096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466725</xdr:colOff>
      <xdr:row>36</xdr:row>
      <xdr:rowOff>104775</xdr:rowOff>
    </xdr:from>
    <xdr:to>
      <xdr:col>51</xdr:col>
      <xdr:colOff>390525</xdr:colOff>
      <xdr:row>36</xdr:row>
      <xdr:rowOff>104775</xdr:rowOff>
    </xdr:to>
    <xdr:sp>
      <xdr:nvSpPr>
        <xdr:cNvPr id="83" name="Line 339"/>
        <xdr:cNvSpPr>
          <a:spLocks/>
        </xdr:cNvSpPr>
      </xdr:nvSpPr>
      <xdr:spPr>
        <a:xfrm>
          <a:off x="34756725" y="865822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466725</xdr:colOff>
      <xdr:row>37</xdr:row>
      <xdr:rowOff>133350</xdr:rowOff>
    </xdr:from>
    <xdr:to>
      <xdr:col>50</xdr:col>
      <xdr:colOff>466725</xdr:colOff>
      <xdr:row>41</xdr:row>
      <xdr:rowOff>85725</xdr:rowOff>
    </xdr:to>
    <xdr:sp>
      <xdr:nvSpPr>
        <xdr:cNvPr id="84" name="Line 340"/>
        <xdr:cNvSpPr>
          <a:spLocks/>
        </xdr:cNvSpPr>
      </xdr:nvSpPr>
      <xdr:spPr>
        <a:xfrm>
          <a:off x="34756725" y="8858250"/>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381000</xdr:colOff>
      <xdr:row>37</xdr:row>
      <xdr:rowOff>152400</xdr:rowOff>
    </xdr:from>
    <xdr:to>
      <xdr:col>51</xdr:col>
      <xdr:colOff>381000</xdr:colOff>
      <xdr:row>41</xdr:row>
      <xdr:rowOff>104775</xdr:rowOff>
    </xdr:to>
    <xdr:sp>
      <xdr:nvSpPr>
        <xdr:cNvPr id="85" name="Line 341"/>
        <xdr:cNvSpPr>
          <a:spLocks/>
        </xdr:cNvSpPr>
      </xdr:nvSpPr>
      <xdr:spPr>
        <a:xfrm>
          <a:off x="35356800" y="8877300"/>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400050</xdr:colOff>
      <xdr:row>29</xdr:row>
      <xdr:rowOff>9525</xdr:rowOff>
    </xdr:from>
    <xdr:to>
      <xdr:col>54</xdr:col>
      <xdr:colOff>247650</xdr:colOff>
      <xdr:row>37</xdr:row>
      <xdr:rowOff>152400</xdr:rowOff>
    </xdr:to>
    <xdr:grpSp>
      <xdr:nvGrpSpPr>
        <xdr:cNvPr id="86" name="Group 347"/>
        <xdr:cNvGrpSpPr>
          <a:grpSpLocks/>
        </xdr:cNvGrpSpPr>
      </xdr:nvGrpSpPr>
      <xdr:grpSpPr>
        <a:xfrm>
          <a:off x="36061650" y="7362825"/>
          <a:ext cx="1219200" cy="1514475"/>
          <a:chOff x="3786" y="755"/>
          <a:chExt cx="128" cy="159"/>
        </a:xfrm>
        <a:solidFill>
          <a:srgbClr val="FFFFFF"/>
        </a:solidFill>
      </xdr:grpSpPr>
    </xdr:grpSp>
    <xdr:clientData/>
  </xdr:twoCellAnchor>
  <xdr:twoCellAnchor>
    <xdr:from>
      <xdr:col>45</xdr:col>
      <xdr:colOff>171450</xdr:colOff>
      <xdr:row>29</xdr:row>
      <xdr:rowOff>123825</xdr:rowOff>
    </xdr:from>
    <xdr:to>
      <xdr:col>47</xdr:col>
      <xdr:colOff>19050</xdr:colOff>
      <xdr:row>38</xdr:row>
      <xdr:rowOff>95250</xdr:rowOff>
    </xdr:to>
    <xdr:grpSp>
      <xdr:nvGrpSpPr>
        <xdr:cNvPr id="89" name="Group 348"/>
        <xdr:cNvGrpSpPr>
          <a:grpSpLocks/>
        </xdr:cNvGrpSpPr>
      </xdr:nvGrpSpPr>
      <xdr:grpSpPr>
        <a:xfrm>
          <a:off x="31032450" y="7477125"/>
          <a:ext cx="1219200" cy="1514475"/>
          <a:chOff x="3786" y="755"/>
          <a:chExt cx="128" cy="159"/>
        </a:xfrm>
        <a:solidFill>
          <a:srgbClr val="FFFFFF"/>
        </a:solidFill>
      </xdr:grpSpPr>
    </xdr:grpSp>
    <xdr:clientData/>
  </xdr:twoCellAnchor>
  <xdr:twoCellAnchor>
    <xdr:from>
      <xdr:col>1</xdr:col>
      <xdr:colOff>647700</xdr:colOff>
      <xdr:row>27</xdr:row>
      <xdr:rowOff>104775</xdr:rowOff>
    </xdr:from>
    <xdr:to>
      <xdr:col>3</xdr:col>
      <xdr:colOff>495300</xdr:colOff>
      <xdr:row>36</xdr:row>
      <xdr:rowOff>28575</xdr:rowOff>
    </xdr:to>
    <xdr:grpSp>
      <xdr:nvGrpSpPr>
        <xdr:cNvPr id="92" name="Group 353"/>
        <xdr:cNvGrpSpPr>
          <a:grpSpLocks/>
        </xdr:cNvGrpSpPr>
      </xdr:nvGrpSpPr>
      <xdr:grpSpPr>
        <a:xfrm>
          <a:off x="1333500" y="7067550"/>
          <a:ext cx="1219200" cy="1514475"/>
          <a:chOff x="3786" y="755"/>
          <a:chExt cx="128" cy="159"/>
        </a:xfrm>
        <a:solidFill>
          <a:srgbClr val="FFFFFF"/>
        </a:solidFill>
      </xdr:grpSpPr>
    </xdr:grpSp>
    <xdr:clientData/>
  </xdr:twoCellAnchor>
  <xdr:twoCellAnchor>
    <xdr:from>
      <xdr:col>37</xdr:col>
      <xdr:colOff>581025</xdr:colOff>
      <xdr:row>40</xdr:row>
      <xdr:rowOff>19050</xdr:rowOff>
    </xdr:from>
    <xdr:to>
      <xdr:col>38</xdr:col>
      <xdr:colOff>247650</xdr:colOff>
      <xdr:row>42</xdr:row>
      <xdr:rowOff>28575</xdr:rowOff>
    </xdr:to>
    <xdr:sp>
      <xdr:nvSpPr>
        <xdr:cNvPr id="95" name="Rectangle 357"/>
        <xdr:cNvSpPr>
          <a:spLocks/>
        </xdr:cNvSpPr>
      </xdr:nvSpPr>
      <xdr:spPr>
        <a:xfrm>
          <a:off x="25955625" y="9305925"/>
          <a:ext cx="352425" cy="352425"/>
        </a:xfrm>
        <a:prstGeom prst="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581025</xdr:colOff>
      <xdr:row>42</xdr:row>
      <xdr:rowOff>104775</xdr:rowOff>
    </xdr:from>
    <xdr:to>
      <xdr:col>38</xdr:col>
      <xdr:colOff>247650</xdr:colOff>
      <xdr:row>44</xdr:row>
      <xdr:rowOff>114300</xdr:rowOff>
    </xdr:to>
    <xdr:sp>
      <xdr:nvSpPr>
        <xdr:cNvPr id="96" name="Rectangle 358"/>
        <xdr:cNvSpPr>
          <a:spLocks/>
        </xdr:cNvSpPr>
      </xdr:nvSpPr>
      <xdr:spPr>
        <a:xfrm>
          <a:off x="25955625" y="9734550"/>
          <a:ext cx="352425" cy="352425"/>
        </a:xfrm>
        <a:prstGeom prst="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247650</xdr:colOff>
      <xdr:row>29</xdr:row>
      <xdr:rowOff>19050</xdr:rowOff>
    </xdr:from>
    <xdr:to>
      <xdr:col>38</xdr:col>
      <xdr:colOff>247650</xdr:colOff>
      <xdr:row>40</xdr:row>
      <xdr:rowOff>9525</xdr:rowOff>
    </xdr:to>
    <xdr:sp>
      <xdr:nvSpPr>
        <xdr:cNvPr id="97" name="Line 359"/>
        <xdr:cNvSpPr>
          <a:spLocks/>
        </xdr:cNvSpPr>
      </xdr:nvSpPr>
      <xdr:spPr>
        <a:xfrm>
          <a:off x="26308050" y="7372350"/>
          <a:ext cx="0" cy="1924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247650</xdr:colOff>
      <xdr:row>44</xdr:row>
      <xdr:rowOff>114300</xdr:rowOff>
    </xdr:from>
    <xdr:to>
      <xdr:col>38</xdr:col>
      <xdr:colOff>247650</xdr:colOff>
      <xdr:row>46</xdr:row>
      <xdr:rowOff>152400</xdr:rowOff>
    </xdr:to>
    <xdr:sp>
      <xdr:nvSpPr>
        <xdr:cNvPr id="98" name="Line 360"/>
        <xdr:cNvSpPr>
          <a:spLocks/>
        </xdr:cNvSpPr>
      </xdr:nvSpPr>
      <xdr:spPr>
        <a:xfrm>
          <a:off x="26308050" y="10086975"/>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10</xdr:row>
      <xdr:rowOff>114300</xdr:rowOff>
    </xdr:from>
    <xdr:to>
      <xdr:col>4</xdr:col>
      <xdr:colOff>209550</xdr:colOff>
      <xdr:row>19</xdr:row>
      <xdr:rowOff>85725</xdr:rowOff>
    </xdr:to>
    <xdr:grpSp>
      <xdr:nvGrpSpPr>
        <xdr:cNvPr id="99" name="Group 363"/>
        <xdr:cNvGrpSpPr>
          <a:grpSpLocks/>
        </xdr:cNvGrpSpPr>
      </xdr:nvGrpSpPr>
      <xdr:grpSpPr>
        <a:xfrm>
          <a:off x="1733550" y="4162425"/>
          <a:ext cx="1219200" cy="1514475"/>
          <a:chOff x="3786" y="755"/>
          <a:chExt cx="128" cy="159"/>
        </a:xfrm>
        <a:solidFill>
          <a:srgbClr val="FFFFFF"/>
        </a:solidFill>
      </xdr:grpSpPr>
    </xdr:grpSp>
    <xdr:clientData/>
  </xdr:twoCellAnchor>
  <xdr:twoCellAnchor>
    <xdr:from>
      <xdr:col>1</xdr:col>
      <xdr:colOff>219075</xdr:colOff>
      <xdr:row>5</xdr:row>
      <xdr:rowOff>123825</xdr:rowOff>
    </xdr:from>
    <xdr:to>
      <xdr:col>3</xdr:col>
      <xdr:colOff>66675</xdr:colOff>
      <xdr:row>14</xdr:row>
      <xdr:rowOff>95250</xdr:rowOff>
    </xdr:to>
    <xdr:grpSp>
      <xdr:nvGrpSpPr>
        <xdr:cNvPr id="102" name="Group 366"/>
        <xdr:cNvGrpSpPr>
          <a:grpSpLocks/>
        </xdr:cNvGrpSpPr>
      </xdr:nvGrpSpPr>
      <xdr:grpSpPr>
        <a:xfrm rot="1985222">
          <a:off x="904875" y="3314700"/>
          <a:ext cx="1219200" cy="1514475"/>
          <a:chOff x="3786" y="755"/>
          <a:chExt cx="128" cy="159"/>
        </a:xfrm>
        <a:solidFill>
          <a:srgbClr val="FFFFFF"/>
        </a:solidFill>
      </xdr:grpSpPr>
    </xdr:grpSp>
    <xdr:clientData/>
  </xdr:twoCellAnchor>
  <xdr:twoCellAnchor>
    <xdr:from>
      <xdr:col>1</xdr:col>
      <xdr:colOff>76200</xdr:colOff>
      <xdr:row>15</xdr:row>
      <xdr:rowOff>0</xdr:rowOff>
    </xdr:from>
    <xdr:to>
      <xdr:col>2</xdr:col>
      <xdr:colOff>609600</xdr:colOff>
      <xdr:row>23</xdr:row>
      <xdr:rowOff>142875</xdr:rowOff>
    </xdr:to>
    <xdr:grpSp>
      <xdr:nvGrpSpPr>
        <xdr:cNvPr id="105" name="Group 369"/>
        <xdr:cNvGrpSpPr>
          <a:grpSpLocks/>
        </xdr:cNvGrpSpPr>
      </xdr:nvGrpSpPr>
      <xdr:grpSpPr>
        <a:xfrm>
          <a:off x="762000" y="4905375"/>
          <a:ext cx="1219200" cy="1514475"/>
          <a:chOff x="3786" y="755"/>
          <a:chExt cx="128" cy="159"/>
        </a:xfrm>
        <a:solidFill>
          <a:srgbClr val="FFFFFF"/>
        </a:solidFill>
      </xdr:grpSpPr>
    </xdr:grpSp>
    <xdr:clientData/>
  </xdr:twoCellAnchor>
  <xdr:twoCellAnchor>
    <xdr:from>
      <xdr:col>5</xdr:col>
      <xdr:colOff>638175</xdr:colOff>
      <xdr:row>28</xdr:row>
      <xdr:rowOff>161925</xdr:rowOff>
    </xdr:from>
    <xdr:to>
      <xdr:col>8</xdr:col>
      <xdr:colOff>95250</xdr:colOff>
      <xdr:row>35</xdr:row>
      <xdr:rowOff>133350</xdr:rowOff>
    </xdr:to>
    <xdr:grpSp>
      <xdr:nvGrpSpPr>
        <xdr:cNvPr id="108" name="Group 372"/>
        <xdr:cNvGrpSpPr>
          <a:grpSpLocks/>
        </xdr:cNvGrpSpPr>
      </xdr:nvGrpSpPr>
      <xdr:grpSpPr>
        <a:xfrm rot="5400000">
          <a:off x="4067175" y="7296150"/>
          <a:ext cx="1514475" cy="1219200"/>
          <a:chOff x="3786" y="755"/>
          <a:chExt cx="128" cy="159"/>
        </a:xfrm>
        <a:solidFill>
          <a:srgbClr val="FFFFFF"/>
        </a:solidFill>
      </xdr:grpSpPr>
    </xdr:grpSp>
    <xdr:clientData/>
  </xdr:twoCellAnchor>
  <xdr:twoCellAnchor>
    <xdr:from>
      <xdr:col>9</xdr:col>
      <xdr:colOff>676275</xdr:colOff>
      <xdr:row>28</xdr:row>
      <xdr:rowOff>9525</xdr:rowOff>
    </xdr:from>
    <xdr:to>
      <xdr:col>11</xdr:col>
      <xdr:colOff>523875</xdr:colOff>
      <xdr:row>36</xdr:row>
      <xdr:rowOff>104775</xdr:rowOff>
    </xdr:to>
    <xdr:grpSp>
      <xdr:nvGrpSpPr>
        <xdr:cNvPr id="111" name="Group 375"/>
        <xdr:cNvGrpSpPr>
          <a:grpSpLocks/>
        </xdr:cNvGrpSpPr>
      </xdr:nvGrpSpPr>
      <xdr:grpSpPr>
        <a:xfrm rot="10800000">
          <a:off x="6848475" y="7143750"/>
          <a:ext cx="1219200" cy="1514475"/>
          <a:chOff x="3786" y="755"/>
          <a:chExt cx="128" cy="159"/>
        </a:xfrm>
        <a:solidFill>
          <a:srgbClr val="FFFFFF"/>
        </a:solidFill>
      </xdr:grpSpPr>
    </xdr:grpSp>
    <xdr:clientData/>
  </xdr:twoCellAnchor>
  <xdr:twoCellAnchor>
    <xdr:from>
      <xdr:col>13</xdr:col>
      <xdr:colOff>561975</xdr:colOff>
      <xdr:row>28</xdr:row>
      <xdr:rowOff>161925</xdr:rowOff>
    </xdr:from>
    <xdr:to>
      <xdr:col>16</xdr:col>
      <xdr:colOff>19050</xdr:colOff>
      <xdr:row>35</xdr:row>
      <xdr:rowOff>133350</xdr:rowOff>
    </xdr:to>
    <xdr:grpSp>
      <xdr:nvGrpSpPr>
        <xdr:cNvPr id="114" name="Group 378"/>
        <xdr:cNvGrpSpPr>
          <a:grpSpLocks/>
        </xdr:cNvGrpSpPr>
      </xdr:nvGrpSpPr>
      <xdr:grpSpPr>
        <a:xfrm rot="16200000">
          <a:off x="9477375" y="7296150"/>
          <a:ext cx="1514475" cy="1219200"/>
          <a:chOff x="3786" y="755"/>
          <a:chExt cx="128" cy="159"/>
        </a:xfrm>
        <a:solidFill>
          <a:srgbClr val="FFFFFF"/>
        </a:solidFill>
      </xdr:grpSpPr>
    </xdr:grpSp>
    <xdr:clientData/>
  </xdr:twoCellAnchor>
  <xdr:twoCellAnchor>
    <xdr:from>
      <xdr:col>9</xdr:col>
      <xdr:colOff>676275</xdr:colOff>
      <xdr:row>38</xdr:row>
      <xdr:rowOff>47625</xdr:rowOff>
    </xdr:from>
    <xdr:to>
      <xdr:col>11</xdr:col>
      <xdr:colOff>523875</xdr:colOff>
      <xdr:row>46</xdr:row>
      <xdr:rowOff>142875</xdr:rowOff>
    </xdr:to>
    <xdr:grpSp>
      <xdr:nvGrpSpPr>
        <xdr:cNvPr id="117" name="Group 387"/>
        <xdr:cNvGrpSpPr>
          <a:grpSpLocks/>
        </xdr:cNvGrpSpPr>
      </xdr:nvGrpSpPr>
      <xdr:grpSpPr>
        <a:xfrm rot="12600000">
          <a:off x="6848475" y="8943975"/>
          <a:ext cx="1219200" cy="1514475"/>
          <a:chOff x="3786" y="755"/>
          <a:chExt cx="128" cy="159"/>
        </a:xfrm>
        <a:solidFill>
          <a:srgbClr val="FFFFFF"/>
        </a:solidFill>
      </xdr:grpSpPr>
    </xdr:grpSp>
    <xdr:clientData/>
  </xdr:twoCellAnchor>
  <xdr:twoCellAnchor>
    <xdr:from>
      <xdr:col>5</xdr:col>
      <xdr:colOff>533400</xdr:colOff>
      <xdr:row>38</xdr:row>
      <xdr:rowOff>180975</xdr:rowOff>
    </xdr:from>
    <xdr:to>
      <xdr:col>7</xdr:col>
      <xdr:colOff>676275</xdr:colOff>
      <xdr:row>45</xdr:row>
      <xdr:rowOff>152400</xdr:rowOff>
    </xdr:to>
    <xdr:grpSp>
      <xdr:nvGrpSpPr>
        <xdr:cNvPr id="120" name="Group 390"/>
        <xdr:cNvGrpSpPr>
          <a:grpSpLocks/>
        </xdr:cNvGrpSpPr>
      </xdr:nvGrpSpPr>
      <xdr:grpSpPr>
        <a:xfrm rot="7200000">
          <a:off x="3962400" y="9077325"/>
          <a:ext cx="1514475" cy="1219200"/>
          <a:chOff x="3786" y="755"/>
          <a:chExt cx="128" cy="159"/>
        </a:xfrm>
        <a:solidFill>
          <a:srgbClr val="FFFFFF"/>
        </a:solidFill>
      </xdr:grpSpPr>
    </xdr:grpSp>
    <xdr:clientData/>
  </xdr:twoCellAnchor>
  <xdr:twoCellAnchor>
    <xdr:from>
      <xdr:col>1</xdr:col>
      <xdr:colOff>600075</xdr:colOff>
      <xdr:row>38</xdr:row>
      <xdr:rowOff>28575</xdr:rowOff>
    </xdr:from>
    <xdr:to>
      <xdr:col>3</xdr:col>
      <xdr:colOff>447675</xdr:colOff>
      <xdr:row>46</xdr:row>
      <xdr:rowOff>123825</xdr:rowOff>
    </xdr:to>
    <xdr:grpSp>
      <xdr:nvGrpSpPr>
        <xdr:cNvPr id="123" name="Group 393"/>
        <xdr:cNvGrpSpPr>
          <a:grpSpLocks/>
        </xdr:cNvGrpSpPr>
      </xdr:nvGrpSpPr>
      <xdr:grpSpPr>
        <a:xfrm rot="1800000">
          <a:off x="1285875" y="8924925"/>
          <a:ext cx="1219200" cy="1514475"/>
          <a:chOff x="3786" y="755"/>
          <a:chExt cx="128" cy="159"/>
        </a:xfrm>
        <a:solidFill>
          <a:srgbClr val="FFFFFF"/>
        </a:solidFill>
      </xdr:grpSpPr>
    </xdr:grpSp>
    <xdr:clientData/>
  </xdr:twoCellAnchor>
  <xdr:twoCellAnchor>
    <xdr:from>
      <xdr:col>13</xdr:col>
      <xdr:colOff>581025</xdr:colOff>
      <xdr:row>38</xdr:row>
      <xdr:rowOff>200025</xdr:rowOff>
    </xdr:from>
    <xdr:to>
      <xdr:col>16</xdr:col>
      <xdr:colOff>38100</xdr:colOff>
      <xdr:row>46</xdr:row>
      <xdr:rowOff>0</xdr:rowOff>
    </xdr:to>
    <xdr:grpSp>
      <xdr:nvGrpSpPr>
        <xdr:cNvPr id="126" name="Group 396"/>
        <xdr:cNvGrpSpPr>
          <a:grpSpLocks/>
        </xdr:cNvGrpSpPr>
      </xdr:nvGrpSpPr>
      <xdr:grpSpPr>
        <a:xfrm rot="18000000">
          <a:off x="9496425" y="9096375"/>
          <a:ext cx="1514475" cy="1219200"/>
          <a:chOff x="3786" y="755"/>
          <a:chExt cx="128" cy="159"/>
        </a:xfrm>
        <a:solidFill>
          <a:srgbClr val="FFFFFF"/>
        </a:solidFill>
      </xdr:grpSpPr>
    </xdr:grpSp>
    <xdr:clientData/>
  </xdr:twoCellAnchor>
  <xdr:twoCellAnchor>
    <xdr:from>
      <xdr:col>1</xdr:col>
      <xdr:colOff>447675</xdr:colOff>
      <xdr:row>49</xdr:row>
      <xdr:rowOff>85725</xdr:rowOff>
    </xdr:from>
    <xdr:to>
      <xdr:col>3</xdr:col>
      <xdr:colOff>590550</xdr:colOff>
      <xdr:row>56</xdr:row>
      <xdr:rowOff>104775</xdr:rowOff>
    </xdr:to>
    <xdr:grpSp>
      <xdr:nvGrpSpPr>
        <xdr:cNvPr id="129" name="Group 399"/>
        <xdr:cNvGrpSpPr>
          <a:grpSpLocks/>
        </xdr:cNvGrpSpPr>
      </xdr:nvGrpSpPr>
      <xdr:grpSpPr>
        <a:xfrm rot="3600000">
          <a:off x="1133475" y="10963275"/>
          <a:ext cx="1514475" cy="1219200"/>
          <a:chOff x="3786" y="755"/>
          <a:chExt cx="128" cy="159"/>
        </a:xfrm>
        <a:solidFill>
          <a:srgbClr val="FFFFFF"/>
        </a:solidFill>
      </xdr:grpSpPr>
    </xdr:grpSp>
    <xdr:clientData/>
  </xdr:twoCellAnchor>
  <xdr:twoCellAnchor>
    <xdr:from>
      <xdr:col>6</xdr:col>
      <xdr:colOff>0</xdr:colOff>
      <xdr:row>48</xdr:row>
      <xdr:rowOff>180975</xdr:rowOff>
    </xdr:from>
    <xdr:to>
      <xdr:col>7</xdr:col>
      <xdr:colOff>533400</xdr:colOff>
      <xdr:row>57</xdr:row>
      <xdr:rowOff>104775</xdr:rowOff>
    </xdr:to>
    <xdr:grpSp>
      <xdr:nvGrpSpPr>
        <xdr:cNvPr id="132" name="Group 402"/>
        <xdr:cNvGrpSpPr>
          <a:grpSpLocks/>
        </xdr:cNvGrpSpPr>
      </xdr:nvGrpSpPr>
      <xdr:grpSpPr>
        <a:xfrm rot="9000000">
          <a:off x="4114800" y="10839450"/>
          <a:ext cx="1219200" cy="1514475"/>
          <a:chOff x="3786" y="755"/>
          <a:chExt cx="128" cy="159"/>
        </a:xfrm>
        <a:solidFill>
          <a:srgbClr val="FFFFFF"/>
        </a:solidFill>
      </xdr:grpSpPr>
    </xdr:grpSp>
    <xdr:clientData/>
  </xdr:twoCellAnchor>
  <xdr:twoCellAnchor>
    <xdr:from>
      <xdr:col>9</xdr:col>
      <xdr:colOff>523875</xdr:colOff>
      <xdr:row>49</xdr:row>
      <xdr:rowOff>57150</xdr:rowOff>
    </xdr:from>
    <xdr:to>
      <xdr:col>11</xdr:col>
      <xdr:colOff>666750</xdr:colOff>
      <xdr:row>56</xdr:row>
      <xdr:rowOff>76200</xdr:rowOff>
    </xdr:to>
    <xdr:grpSp>
      <xdr:nvGrpSpPr>
        <xdr:cNvPr id="135" name="Group 405"/>
        <xdr:cNvGrpSpPr>
          <a:grpSpLocks/>
        </xdr:cNvGrpSpPr>
      </xdr:nvGrpSpPr>
      <xdr:grpSpPr>
        <a:xfrm rot="14400000">
          <a:off x="6696075" y="10934700"/>
          <a:ext cx="1514475" cy="1219200"/>
          <a:chOff x="3786" y="755"/>
          <a:chExt cx="128" cy="159"/>
        </a:xfrm>
        <a:solidFill>
          <a:srgbClr val="FFFFFF"/>
        </a:solidFill>
      </xdr:grpSpPr>
    </xdr:grpSp>
    <xdr:clientData/>
  </xdr:twoCellAnchor>
  <xdr:twoCellAnchor>
    <xdr:from>
      <xdr:col>14</xdr:col>
      <xdr:colOff>47625</xdr:colOff>
      <xdr:row>48</xdr:row>
      <xdr:rowOff>180975</xdr:rowOff>
    </xdr:from>
    <xdr:to>
      <xdr:col>15</xdr:col>
      <xdr:colOff>581025</xdr:colOff>
      <xdr:row>57</xdr:row>
      <xdr:rowOff>104775</xdr:rowOff>
    </xdr:to>
    <xdr:grpSp>
      <xdr:nvGrpSpPr>
        <xdr:cNvPr id="138" name="Group 408"/>
        <xdr:cNvGrpSpPr>
          <a:grpSpLocks/>
        </xdr:cNvGrpSpPr>
      </xdr:nvGrpSpPr>
      <xdr:grpSpPr>
        <a:xfrm rot="19800000">
          <a:off x="9648825" y="10839450"/>
          <a:ext cx="1219200" cy="1514475"/>
          <a:chOff x="3786" y="755"/>
          <a:chExt cx="128" cy="159"/>
        </a:xfrm>
        <a:solidFill>
          <a:srgbClr val="FFFFFF"/>
        </a:solidFill>
      </xdr:grpSpPr>
    </xdr:grpSp>
    <xdr:clientData/>
  </xdr:twoCellAnchor>
  <xdr:twoCellAnchor>
    <xdr:from>
      <xdr:col>6</xdr:col>
      <xdr:colOff>533400</xdr:colOff>
      <xdr:row>6</xdr:row>
      <xdr:rowOff>76200</xdr:rowOff>
    </xdr:from>
    <xdr:to>
      <xdr:col>8</xdr:col>
      <xdr:colOff>381000</xdr:colOff>
      <xdr:row>15</xdr:row>
      <xdr:rowOff>47625</xdr:rowOff>
    </xdr:to>
    <xdr:grpSp>
      <xdr:nvGrpSpPr>
        <xdr:cNvPr id="141" name="Group 411"/>
        <xdr:cNvGrpSpPr>
          <a:grpSpLocks/>
        </xdr:cNvGrpSpPr>
      </xdr:nvGrpSpPr>
      <xdr:grpSpPr>
        <a:xfrm>
          <a:off x="4648200" y="3438525"/>
          <a:ext cx="1219200" cy="1514475"/>
          <a:chOff x="3786" y="755"/>
          <a:chExt cx="128" cy="159"/>
        </a:xfrm>
        <a:solidFill>
          <a:srgbClr val="FFFFFF"/>
        </a:solidFill>
      </xdr:grpSpPr>
    </xdr:grpSp>
    <xdr:clientData/>
  </xdr:twoCellAnchor>
  <xdr:twoCellAnchor>
    <xdr:from>
      <xdr:col>38</xdr:col>
      <xdr:colOff>228600</xdr:colOff>
      <xdr:row>40</xdr:row>
      <xdr:rowOff>28575</xdr:rowOff>
    </xdr:from>
    <xdr:to>
      <xdr:col>39</xdr:col>
      <xdr:colOff>647700</xdr:colOff>
      <xdr:row>40</xdr:row>
      <xdr:rowOff>28575</xdr:rowOff>
    </xdr:to>
    <xdr:sp>
      <xdr:nvSpPr>
        <xdr:cNvPr id="144" name="Line 414"/>
        <xdr:cNvSpPr>
          <a:spLocks/>
        </xdr:cNvSpPr>
      </xdr:nvSpPr>
      <xdr:spPr>
        <a:xfrm>
          <a:off x="26289000" y="931545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238125</xdr:colOff>
      <xdr:row>42</xdr:row>
      <xdr:rowOff>9525</xdr:rowOff>
    </xdr:from>
    <xdr:to>
      <xdr:col>39</xdr:col>
      <xdr:colOff>638175</xdr:colOff>
      <xdr:row>42</xdr:row>
      <xdr:rowOff>9525</xdr:rowOff>
    </xdr:to>
    <xdr:sp>
      <xdr:nvSpPr>
        <xdr:cNvPr id="145" name="Line 415"/>
        <xdr:cNvSpPr>
          <a:spLocks/>
        </xdr:cNvSpPr>
      </xdr:nvSpPr>
      <xdr:spPr>
        <a:xfrm>
          <a:off x="26298525" y="9639300"/>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266700</xdr:colOff>
      <xdr:row>42</xdr:row>
      <xdr:rowOff>114300</xdr:rowOff>
    </xdr:from>
    <xdr:to>
      <xdr:col>39</xdr:col>
      <xdr:colOff>647700</xdr:colOff>
      <xdr:row>42</xdr:row>
      <xdr:rowOff>114300</xdr:rowOff>
    </xdr:to>
    <xdr:sp>
      <xdr:nvSpPr>
        <xdr:cNvPr id="146" name="Line 416"/>
        <xdr:cNvSpPr>
          <a:spLocks/>
        </xdr:cNvSpPr>
      </xdr:nvSpPr>
      <xdr:spPr>
        <a:xfrm>
          <a:off x="26327100" y="9744075"/>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257175</xdr:colOff>
      <xdr:row>44</xdr:row>
      <xdr:rowOff>76200</xdr:rowOff>
    </xdr:from>
    <xdr:to>
      <xdr:col>39</xdr:col>
      <xdr:colOff>657225</xdr:colOff>
      <xdr:row>44</xdr:row>
      <xdr:rowOff>76200</xdr:rowOff>
    </xdr:to>
    <xdr:sp>
      <xdr:nvSpPr>
        <xdr:cNvPr id="147" name="Line 417"/>
        <xdr:cNvSpPr>
          <a:spLocks/>
        </xdr:cNvSpPr>
      </xdr:nvSpPr>
      <xdr:spPr>
        <a:xfrm>
          <a:off x="26317575" y="10048875"/>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257175</xdr:colOff>
      <xdr:row>47</xdr:row>
      <xdr:rowOff>0</xdr:rowOff>
    </xdr:from>
    <xdr:to>
      <xdr:col>40</xdr:col>
      <xdr:colOff>38100</xdr:colOff>
      <xdr:row>47</xdr:row>
      <xdr:rowOff>0</xdr:rowOff>
    </xdr:to>
    <xdr:sp>
      <xdr:nvSpPr>
        <xdr:cNvPr id="148" name="Line 418"/>
        <xdr:cNvSpPr>
          <a:spLocks/>
        </xdr:cNvSpPr>
      </xdr:nvSpPr>
      <xdr:spPr>
        <a:xfrm>
          <a:off x="26317575" y="10487025"/>
          <a:ext cx="1152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457200</xdr:colOff>
      <xdr:row>38</xdr:row>
      <xdr:rowOff>47625</xdr:rowOff>
    </xdr:from>
    <xdr:to>
      <xdr:col>33</xdr:col>
      <xdr:colOff>180975</xdr:colOff>
      <xdr:row>39</xdr:row>
      <xdr:rowOff>95250</xdr:rowOff>
    </xdr:to>
    <xdr:sp>
      <xdr:nvSpPr>
        <xdr:cNvPr id="149" name="Text Box 420"/>
        <xdr:cNvSpPr txBox="1">
          <a:spLocks noChangeArrowheads="1"/>
        </xdr:cNvSpPr>
      </xdr:nvSpPr>
      <xdr:spPr>
        <a:xfrm>
          <a:off x="22402800" y="89439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86.0</a:t>
          </a:r>
        </a:p>
      </xdr:txBody>
    </xdr:sp>
    <xdr:clientData/>
  </xdr:twoCellAnchor>
  <xdr:twoCellAnchor>
    <xdr:from>
      <xdr:col>33</xdr:col>
      <xdr:colOff>657225</xdr:colOff>
      <xdr:row>39</xdr:row>
      <xdr:rowOff>114300</xdr:rowOff>
    </xdr:from>
    <xdr:to>
      <xdr:col>34</xdr:col>
      <xdr:colOff>381000</xdr:colOff>
      <xdr:row>41</xdr:row>
      <xdr:rowOff>38100</xdr:rowOff>
    </xdr:to>
    <xdr:sp>
      <xdr:nvSpPr>
        <xdr:cNvPr id="150" name="Text Box 421"/>
        <xdr:cNvSpPr txBox="1">
          <a:spLocks noChangeArrowheads="1"/>
        </xdr:cNvSpPr>
      </xdr:nvSpPr>
      <xdr:spPr>
        <a:xfrm>
          <a:off x="23288625" y="922972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53.5</a:t>
          </a:r>
        </a:p>
      </xdr:txBody>
    </xdr:sp>
    <xdr:clientData/>
  </xdr:twoCellAnchor>
  <xdr:twoCellAnchor>
    <xdr:from>
      <xdr:col>34</xdr:col>
      <xdr:colOff>647700</xdr:colOff>
      <xdr:row>47</xdr:row>
      <xdr:rowOff>47625</xdr:rowOff>
    </xdr:from>
    <xdr:to>
      <xdr:col>35</xdr:col>
      <xdr:colOff>371475</xdr:colOff>
      <xdr:row>48</xdr:row>
      <xdr:rowOff>142875</xdr:rowOff>
    </xdr:to>
    <xdr:sp>
      <xdr:nvSpPr>
        <xdr:cNvPr id="151" name="Text Box 422"/>
        <xdr:cNvSpPr txBox="1">
          <a:spLocks noChangeArrowheads="1"/>
        </xdr:cNvSpPr>
      </xdr:nvSpPr>
      <xdr:spPr>
        <a:xfrm>
          <a:off x="23964900" y="10534650"/>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9.9</a:t>
          </a:r>
        </a:p>
      </xdr:txBody>
    </xdr:sp>
    <xdr:clientData/>
  </xdr:twoCellAnchor>
  <xdr:twoCellAnchor>
    <xdr:from>
      <xdr:col>36</xdr:col>
      <xdr:colOff>47625</xdr:colOff>
      <xdr:row>48</xdr:row>
      <xdr:rowOff>28575</xdr:rowOff>
    </xdr:from>
    <xdr:to>
      <xdr:col>36</xdr:col>
      <xdr:colOff>457200</xdr:colOff>
      <xdr:row>49</xdr:row>
      <xdr:rowOff>76200</xdr:rowOff>
    </xdr:to>
    <xdr:sp>
      <xdr:nvSpPr>
        <xdr:cNvPr id="152" name="Text Box 423"/>
        <xdr:cNvSpPr txBox="1">
          <a:spLocks noChangeArrowheads="1"/>
        </xdr:cNvSpPr>
      </xdr:nvSpPr>
      <xdr:spPr>
        <a:xfrm>
          <a:off x="24736425" y="10687050"/>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44</a:t>
          </a:r>
        </a:p>
      </xdr:txBody>
    </xdr:sp>
    <xdr:clientData/>
  </xdr:twoCellAnchor>
  <xdr:twoCellAnchor>
    <xdr:from>
      <xdr:col>37</xdr:col>
      <xdr:colOff>609600</xdr:colOff>
      <xdr:row>48</xdr:row>
      <xdr:rowOff>161925</xdr:rowOff>
    </xdr:from>
    <xdr:to>
      <xdr:col>38</xdr:col>
      <xdr:colOff>333375</xdr:colOff>
      <xdr:row>50</xdr:row>
      <xdr:rowOff>38100</xdr:rowOff>
    </xdr:to>
    <xdr:sp>
      <xdr:nvSpPr>
        <xdr:cNvPr id="153" name="Text Box 424"/>
        <xdr:cNvSpPr txBox="1">
          <a:spLocks noChangeArrowheads="1"/>
        </xdr:cNvSpPr>
      </xdr:nvSpPr>
      <xdr:spPr>
        <a:xfrm>
          <a:off x="25984200" y="10820400"/>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9.9</a:t>
          </a:r>
        </a:p>
      </xdr:txBody>
    </xdr:sp>
    <xdr:clientData/>
  </xdr:twoCellAnchor>
  <xdr:twoCellAnchor>
    <xdr:from>
      <xdr:col>36</xdr:col>
      <xdr:colOff>266700</xdr:colOff>
      <xdr:row>50</xdr:row>
      <xdr:rowOff>47625</xdr:rowOff>
    </xdr:from>
    <xdr:to>
      <xdr:col>36</xdr:col>
      <xdr:colOff>676275</xdr:colOff>
      <xdr:row>51</xdr:row>
      <xdr:rowOff>142875</xdr:rowOff>
    </xdr:to>
    <xdr:sp>
      <xdr:nvSpPr>
        <xdr:cNvPr id="154" name="Text Box 425"/>
        <xdr:cNvSpPr txBox="1">
          <a:spLocks noChangeArrowheads="1"/>
        </xdr:cNvSpPr>
      </xdr:nvSpPr>
      <xdr:spPr>
        <a:xfrm>
          <a:off x="24955500" y="1109662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64</a:t>
          </a:r>
        </a:p>
      </xdr:txBody>
    </xdr:sp>
    <xdr:clientData/>
  </xdr:twoCellAnchor>
  <xdr:twoCellAnchor>
    <xdr:from>
      <xdr:col>34</xdr:col>
      <xdr:colOff>85725</xdr:colOff>
      <xdr:row>34</xdr:row>
      <xdr:rowOff>9525</xdr:rowOff>
    </xdr:from>
    <xdr:to>
      <xdr:col>34</xdr:col>
      <xdr:colOff>495300</xdr:colOff>
      <xdr:row>35</xdr:row>
      <xdr:rowOff>104775</xdr:rowOff>
    </xdr:to>
    <xdr:sp>
      <xdr:nvSpPr>
        <xdr:cNvPr id="155" name="Text Box 426"/>
        <xdr:cNvSpPr txBox="1">
          <a:spLocks noChangeArrowheads="1"/>
        </xdr:cNvSpPr>
      </xdr:nvSpPr>
      <xdr:spPr>
        <a:xfrm>
          <a:off x="23402925" y="82200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9.9</a:t>
          </a:r>
        </a:p>
      </xdr:txBody>
    </xdr:sp>
    <xdr:clientData/>
  </xdr:twoCellAnchor>
  <xdr:twoCellAnchor>
    <xdr:from>
      <xdr:col>34</xdr:col>
      <xdr:colOff>219075</xdr:colOff>
      <xdr:row>32</xdr:row>
      <xdr:rowOff>161925</xdr:rowOff>
    </xdr:from>
    <xdr:to>
      <xdr:col>34</xdr:col>
      <xdr:colOff>628650</xdr:colOff>
      <xdr:row>34</xdr:row>
      <xdr:rowOff>85725</xdr:rowOff>
    </xdr:to>
    <xdr:sp>
      <xdr:nvSpPr>
        <xdr:cNvPr id="156" name="Text Box 427"/>
        <xdr:cNvSpPr txBox="1">
          <a:spLocks noChangeArrowheads="1"/>
        </xdr:cNvSpPr>
      </xdr:nvSpPr>
      <xdr:spPr>
        <a:xfrm>
          <a:off x="23536275" y="80295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2.2</a:t>
          </a:r>
        </a:p>
      </xdr:txBody>
    </xdr:sp>
    <xdr:clientData/>
  </xdr:twoCellAnchor>
  <xdr:twoCellAnchor>
    <xdr:from>
      <xdr:col>33</xdr:col>
      <xdr:colOff>600075</xdr:colOff>
      <xdr:row>31</xdr:row>
      <xdr:rowOff>104775</xdr:rowOff>
    </xdr:from>
    <xdr:to>
      <xdr:col>34</xdr:col>
      <xdr:colOff>323850</xdr:colOff>
      <xdr:row>33</xdr:row>
      <xdr:rowOff>28575</xdr:rowOff>
    </xdr:to>
    <xdr:sp>
      <xdr:nvSpPr>
        <xdr:cNvPr id="157" name="Text Box 428"/>
        <xdr:cNvSpPr txBox="1">
          <a:spLocks noChangeArrowheads="1"/>
        </xdr:cNvSpPr>
      </xdr:nvSpPr>
      <xdr:spPr>
        <a:xfrm>
          <a:off x="23231475" y="78009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9.9</a:t>
          </a:r>
        </a:p>
      </xdr:txBody>
    </xdr:sp>
    <xdr:clientData/>
  </xdr:twoCellAnchor>
  <xdr:twoCellAnchor>
    <xdr:from>
      <xdr:col>34</xdr:col>
      <xdr:colOff>76200</xdr:colOff>
      <xdr:row>29</xdr:row>
      <xdr:rowOff>104775</xdr:rowOff>
    </xdr:from>
    <xdr:to>
      <xdr:col>34</xdr:col>
      <xdr:colOff>485775</xdr:colOff>
      <xdr:row>31</xdr:row>
      <xdr:rowOff>28575</xdr:rowOff>
    </xdr:to>
    <xdr:sp>
      <xdr:nvSpPr>
        <xdr:cNvPr id="158" name="Text Box 429"/>
        <xdr:cNvSpPr txBox="1">
          <a:spLocks noChangeArrowheads="1"/>
        </xdr:cNvSpPr>
      </xdr:nvSpPr>
      <xdr:spPr>
        <a:xfrm>
          <a:off x="23393400" y="74580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10.5</a:t>
          </a:r>
        </a:p>
      </xdr:txBody>
    </xdr:sp>
    <xdr:clientData/>
  </xdr:twoCellAnchor>
  <xdr:twoCellAnchor>
    <xdr:from>
      <xdr:col>40</xdr:col>
      <xdr:colOff>152400</xdr:colOff>
      <xdr:row>33</xdr:row>
      <xdr:rowOff>28575</xdr:rowOff>
    </xdr:from>
    <xdr:to>
      <xdr:col>40</xdr:col>
      <xdr:colOff>561975</xdr:colOff>
      <xdr:row>34</xdr:row>
      <xdr:rowOff>123825</xdr:rowOff>
    </xdr:to>
    <xdr:sp>
      <xdr:nvSpPr>
        <xdr:cNvPr id="159" name="Text Box 430"/>
        <xdr:cNvSpPr txBox="1">
          <a:spLocks noChangeArrowheads="1"/>
        </xdr:cNvSpPr>
      </xdr:nvSpPr>
      <xdr:spPr>
        <a:xfrm>
          <a:off x="27584400" y="80676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43</a:t>
          </a:r>
        </a:p>
      </xdr:txBody>
    </xdr:sp>
    <xdr:clientData/>
  </xdr:twoCellAnchor>
  <xdr:twoCellAnchor>
    <xdr:from>
      <xdr:col>41</xdr:col>
      <xdr:colOff>257175</xdr:colOff>
      <xdr:row>30</xdr:row>
      <xdr:rowOff>66675</xdr:rowOff>
    </xdr:from>
    <xdr:to>
      <xdr:col>41</xdr:col>
      <xdr:colOff>666750</xdr:colOff>
      <xdr:row>31</xdr:row>
      <xdr:rowOff>161925</xdr:rowOff>
    </xdr:to>
    <xdr:sp>
      <xdr:nvSpPr>
        <xdr:cNvPr id="160" name="Text Box 431"/>
        <xdr:cNvSpPr txBox="1">
          <a:spLocks noChangeArrowheads="1"/>
        </xdr:cNvSpPr>
      </xdr:nvSpPr>
      <xdr:spPr>
        <a:xfrm>
          <a:off x="28374975" y="759142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16.5</a:t>
          </a:r>
        </a:p>
      </xdr:txBody>
    </xdr:sp>
    <xdr:clientData/>
  </xdr:twoCellAnchor>
  <xdr:twoCellAnchor>
    <xdr:from>
      <xdr:col>41</xdr:col>
      <xdr:colOff>381000</xdr:colOff>
      <xdr:row>33</xdr:row>
      <xdr:rowOff>38100</xdr:rowOff>
    </xdr:from>
    <xdr:to>
      <xdr:col>42</xdr:col>
      <xdr:colOff>104775</xdr:colOff>
      <xdr:row>34</xdr:row>
      <xdr:rowOff>133350</xdr:rowOff>
    </xdr:to>
    <xdr:sp>
      <xdr:nvSpPr>
        <xdr:cNvPr id="161" name="Text Box 432"/>
        <xdr:cNvSpPr txBox="1">
          <a:spLocks noChangeArrowheads="1"/>
        </xdr:cNvSpPr>
      </xdr:nvSpPr>
      <xdr:spPr>
        <a:xfrm>
          <a:off x="28498800" y="8077200"/>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10.0</a:t>
          </a:r>
        </a:p>
      </xdr:txBody>
    </xdr:sp>
    <xdr:clientData/>
  </xdr:twoCellAnchor>
  <xdr:twoCellAnchor>
    <xdr:from>
      <xdr:col>41</xdr:col>
      <xdr:colOff>295275</xdr:colOff>
      <xdr:row>35</xdr:row>
      <xdr:rowOff>142875</xdr:rowOff>
    </xdr:from>
    <xdr:to>
      <xdr:col>42</xdr:col>
      <xdr:colOff>19050</xdr:colOff>
      <xdr:row>37</xdr:row>
      <xdr:rowOff>66675</xdr:rowOff>
    </xdr:to>
    <xdr:sp>
      <xdr:nvSpPr>
        <xdr:cNvPr id="162" name="Text Box 433"/>
        <xdr:cNvSpPr txBox="1">
          <a:spLocks noChangeArrowheads="1"/>
        </xdr:cNvSpPr>
      </xdr:nvSpPr>
      <xdr:spPr>
        <a:xfrm>
          <a:off x="28413075" y="85248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16.5</a:t>
          </a:r>
        </a:p>
      </xdr:txBody>
    </xdr:sp>
    <xdr:clientData/>
  </xdr:twoCellAnchor>
  <xdr:twoCellAnchor>
    <xdr:from>
      <xdr:col>42</xdr:col>
      <xdr:colOff>142875</xdr:colOff>
      <xdr:row>38</xdr:row>
      <xdr:rowOff>142875</xdr:rowOff>
    </xdr:from>
    <xdr:to>
      <xdr:col>42</xdr:col>
      <xdr:colOff>552450</xdr:colOff>
      <xdr:row>40</xdr:row>
      <xdr:rowOff>19050</xdr:rowOff>
    </xdr:to>
    <xdr:sp>
      <xdr:nvSpPr>
        <xdr:cNvPr id="163" name="Text Box 434"/>
        <xdr:cNvSpPr txBox="1">
          <a:spLocks noChangeArrowheads="1"/>
        </xdr:cNvSpPr>
      </xdr:nvSpPr>
      <xdr:spPr>
        <a:xfrm>
          <a:off x="28946475" y="903922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8.8</a:t>
          </a:r>
        </a:p>
      </xdr:txBody>
    </xdr:sp>
    <xdr:clientData/>
  </xdr:twoCellAnchor>
  <xdr:twoCellAnchor>
    <xdr:from>
      <xdr:col>42</xdr:col>
      <xdr:colOff>647700</xdr:colOff>
      <xdr:row>39</xdr:row>
      <xdr:rowOff>66675</xdr:rowOff>
    </xdr:from>
    <xdr:to>
      <xdr:col>43</xdr:col>
      <xdr:colOff>371475</xdr:colOff>
      <xdr:row>40</xdr:row>
      <xdr:rowOff>161925</xdr:rowOff>
    </xdr:to>
    <xdr:sp>
      <xdr:nvSpPr>
        <xdr:cNvPr id="164" name="Text Box 435"/>
        <xdr:cNvSpPr txBox="1">
          <a:spLocks noChangeArrowheads="1"/>
        </xdr:cNvSpPr>
      </xdr:nvSpPr>
      <xdr:spPr>
        <a:xfrm>
          <a:off x="29451300" y="9182100"/>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17.4</a:t>
          </a:r>
        </a:p>
      </xdr:txBody>
    </xdr:sp>
    <xdr:clientData/>
  </xdr:twoCellAnchor>
  <xdr:twoCellAnchor>
    <xdr:from>
      <xdr:col>43</xdr:col>
      <xdr:colOff>457200</xdr:colOff>
      <xdr:row>38</xdr:row>
      <xdr:rowOff>152400</xdr:rowOff>
    </xdr:from>
    <xdr:to>
      <xdr:col>44</xdr:col>
      <xdr:colOff>180975</xdr:colOff>
      <xdr:row>40</xdr:row>
      <xdr:rowOff>28575</xdr:rowOff>
    </xdr:to>
    <xdr:sp>
      <xdr:nvSpPr>
        <xdr:cNvPr id="165" name="Text Box 436"/>
        <xdr:cNvSpPr txBox="1">
          <a:spLocks noChangeArrowheads="1"/>
        </xdr:cNvSpPr>
      </xdr:nvSpPr>
      <xdr:spPr>
        <a:xfrm>
          <a:off x="29946600" y="9048750"/>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8.8</a:t>
          </a:r>
        </a:p>
      </xdr:txBody>
    </xdr:sp>
    <xdr:clientData/>
  </xdr:twoCellAnchor>
  <xdr:twoCellAnchor>
    <xdr:from>
      <xdr:col>42</xdr:col>
      <xdr:colOff>600075</xdr:colOff>
      <xdr:row>43</xdr:row>
      <xdr:rowOff>0</xdr:rowOff>
    </xdr:from>
    <xdr:to>
      <xdr:col>43</xdr:col>
      <xdr:colOff>323850</xdr:colOff>
      <xdr:row>44</xdr:row>
      <xdr:rowOff>95250</xdr:rowOff>
    </xdr:to>
    <xdr:sp>
      <xdr:nvSpPr>
        <xdr:cNvPr id="166" name="Text Box 437"/>
        <xdr:cNvSpPr txBox="1">
          <a:spLocks noChangeArrowheads="1"/>
        </xdr:cNvSpPr>
      </xdr:nvSpPr>
      <xdr:spPr>
        <a:xfrm>
          <a:off x="29403675" y="980122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35</a:t>
          </a:r>
        </a:p>
      </xdr:txBody>
    </xdr:sp>
    <xdr:clientData/>
  </xdr:twoCellAnchor>
  <xdr:twoCellAnchor>
    <xdr:from>
      <xdr:col>48</xdr:col>
      <xdr:colOff>180975</xdr:colOff>
      <xdr:row>32</xdr:row>
      <xdr:rowOff>123825</xdr:rowOff>
    </xdr:from>
    <xdr:to>
      <xdr:col>48</xdr:col>
      <xdr:colOff>590550</xdr:colOff>
      <xdr:row>34</xdr:row>
      <xdr:rowOff>47625</xdr:rowOff>
    </xdr:to>
    <xdr:sp>
      <xdr:nvSpPr>
        <xdr:cNvPr id="167" name="Text Box 438"/>
        <xdr:cNvSpPr txBox="1">
          <a:spLocks noChangeArrowheads="1"/>
        </xdr:cNvSpPr>
      </xdr:nvSpPr>
      <xdr:spPr>
        <a:xfrm>
          <a:off x="33099375" y="79914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86.0</a:t>
          </a:r>
        </a:p>
      </xdr:txBody>
    </xdr:sp>
    <xdr:clientData/>
  </xdr:twoCellAnchor>
  <xdr:twoCellAnchor>
    <xdr:from>
      <xdr:col>49</xdr:col>
      <xdr:colOff>266700</xdr:colOff>
      <xdr:row>30</xdr:row>
      <xdr:rowOff>0</xdr:rowOff>
    </xdr:from>
    <xdr:to>
      <xdr:col>49</xdr:col>
      <xdr:colOff>676275</xdr:colOff>
      <xdr:row>31</xdr:row>
      <xdr:rowOff>95250</xdr:rowOff>
    </xdr:to>
    <xdr:sp>
      <xdr:nvSpPr>
        <xdr:cNvPr id="168" name="Text Box 439"/>
        <xdr:cNvSpPr txBox="1">
          <a:spLocks noChangeArrowheads="1"/>
        </xdr:cNvSpPr>
      </xdr:nvSpPr>
      <xdr:spPr>
        <a:xfrm>
          <a:off x="33870900" y="7524750"/>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17.0</a:t>
          </a:r>
        </a:p>
      </xdr:txBody>
    </xdr:sp>
    <xdr:clientData/>
  </xdr:twoCellAnchor>
  <xdr:twoCellAnchor>
    <xdr:from>
      <xdr:col>48</xdr:col>
      <xdr:colOff>676275</xdr:colOff>
      <xdr:row>32</xdr:row>
      <xdr:rowOff>104775</xdr:rowOff>
    </xdr:from>
    <xdr:to>
      <xdr:col>49</xdr:col>
      <xdr:colOff>400050</xdr:colOff>
      <xdr:row>34</xdr:row>
      <xdr:rowOff>28575</xdr:rowOff>
    </xdr:to>
    <xdr:sp>
      <xdr:nvSpPr>
        <xdr:cNvPr id="169" name="Text Box 440"/>
        <xdr:cNvSpPr txBox="1">
          <a:spLocks noChangeArrowheads="1"/>
        </xdr:cNvSpPr>
      </xdr:nvSpPr>
      <xdr:spPr>
        <a:xfrm>
          <a:off x="33594675" y="797242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8.5</a:t>
          </a:r>
        </a:p>
      </xdr:txBody>
    </xdr:sp>
    <xdr:clientData/>
  </xdr:twoCellAnchor>
  <xdr:twoCellAnchor>
    <xdr:from>
      <xdr:col>49</xdr:col>
      <xdr:colOff>304800</xdr:colOff>
      <xdr:row>35</xdr:row>
      <xdr:rowOff>28575</xdr:rowOff>
    </xdr:from>
    <xdr:to>
      <xdr:col>50</xdr:col>
      <xdr:colOff>28575</xdr:colOff>
      <xdr:row>36</xdr:row>
      <xdr:rowOff>123825</xdr:rowOff>
    </xdr:to>
    <xdr:sp>
      <xdr:nvSpPr>
        <xdr:cNvPr id="170" name="Text Box 441"/>
        <xdr:cNvSpPr txBox="1">
          <a:spLocks noChangeArrowheads="1"/>
        </xdr:cNvSpPr>
      </xdr:nvSpPr>
      <xdr:spPr>
        <a:xfrm>
          <a:off x="33909000" y="84105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16.6</a:t>
          </a:r>
        </a:p>
      </xdr:txBody>
    </xdr:sp>
    <xdr:clientData/>
  </xdr:twoCellAnchor>
  <xdr:twoCellAnchor>
    <xdr:from>
      <xdr:col>50</xdr:col>
      <xdr:colOff>85725</xdr:colOff>
      <xdr:row>38</xdr:row>
      <xdr:rowOff>9525</xdr:rowOff>
    </xdr:from>
    <xdr:to>
      <xdr:col>50</xdr:col>
      <xdr:colOff>495300</xdr:colOff>
      <xdr:row>39</xdr:row>
      <xdr:rowOff>57150</xdr:rowOff>
    </xdr:to>
    <xdr:sp>
      <xdr:nvSpPr>
        <xdr:cNvPr id="171" name="Text Box 442"/>
        <xdr:cNvSpPr txBox="1">
          <a:spLocks noChangeArrowheads="1"/>
        </xdr:cNvSpPr>
      </xdr:nvSpPr>
      <xdr:spPr>
        <a:xfrm>
          <a:off x="34375725" y="89058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8.5</a:t>
          </a:r>
        </a:p>
      </xdr:txBody>
    </xdr:sp>
    <xdr:clientData/>
  </xdr:twoCellAnchor>
  <xdr:twoCellAnchor>
    <xdr:from>
      <xdr:col>50</xdr:col>
      <xdr:colOff>523875</xdr:colOff>
      <xdr:row>39</xdr:row>
      <xdr:rowOff>38100</xdr:rowOff>
    </xdr:from>
    <xdr:to>
      <xdr:col>51</xdr:col>
      <xdr:colOff>247650</xdr:colOff>
      <xdr:row>40</xdr:row>
      <xdr:rowOff>133350</xdr:rowOff>
    </xdr:to>
    <xdr:sp>
      <xdr:nvSpPr>
        <xdr:cNvPr id="172" name="Text Box 443"/>
        <xdr:cNvSpPr txBox="1">
          <a:spLocks noChangeArrowheads="1"/>
        </xdr:cNvSpPr>
      </xdr:nvSpPr>
      <xdr:spPr>
        <a:xfrm>
          <a:off x="34813875" y="915352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17.0</a:t>
          </a:r>
        </a:p>
      </xdr:txBody>
    </xdr:sp>
    <xdr:clientData/>
  </xdr:twoCellAnchor>
  <xdr:twoCellAnchor>
    <xdr:from>
      <xdr:col>51</xdr:col>
      <xdr:colOff>314325</xdr:colOff>
      <xdr:row>38</xdr:row>
      <xdr:rowOff>28575</xdr:rowOff>
    </xdr:from>
    <xdr:to>
      <xdr:col>52</xdr:col>
      <xdr:colOff>38100</xdr:colOff>
      <xdr:row>39</xdr:row>
      <xdr:rowOff>76200</xdr:rowOff>
    </xdr:to>
    <xdr:sp>
      <xdr:nvSpPr>
        <xdr:cNvPr id="173" name="Text Box 444"/>
        <xdr:cNvSpPr txBox="1">
          <a:spLocks noChangeArrowheads="1"/>
        </xdr:cNvSpPr>
      </xdr:nvSpPr>
      <xdr:spPr>
        <a:xfrm>
          <a:off x="35290125" y="892492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8.5</a:t>
          </a:r>
        </a:p>
      </xdr:txBody>
    </xdr:sp>
    <xdr:clientData/>
  </xdr:twoCellAnchor>
  <xdr:twoCellAnchor>
    <xdr:from>
      <xdr:col>50</xdr:col>
      <xdr:colOff>485775</xdr:colOff>
      <xdr:row>42</xdr:row>
      <xdr:rowOff>76200</xdr:rowOff>
    </xdr:from>
    <xdr:to>
      <xdr:col>51</xdr:col>
      <xdr:colOff>209550</xdr:colOff>
      <xdr:row>44</xdr:row>
      <xdr:rowOff>0</xdr:rowOff>
    </xdr:to>
    <xdr:sp>
      <xdr:nvSpPr>
        <xdr:cNvPr id="174" name="Text Box 445"/>
        <xdr:cNvSpPr txBox="1">
          <a:spLocks noChangeArrowheads="1"/>
        </xdr:cNvSpPr>
      </xdr:nvSpPr>
      <xdr:spPr>
        <a:xfrm>
          <a:off x="34775775" y="970597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34.0</a:t>
          </a:r>
        </a:p>
      </xdr:txBody>
    </xdr:sp>
    <xdr:clientData/>
  </xdr:twoCellAnchor>
  <xdr:twoCellAnchor>
    <xdr:from>
      <xdr:col>50</xdr:col>
      <xdr:colOff>161925</xdr:colOff>
      <xdr:row>24</xdr:row>
      <xdr:rowOff>19050</xdr:rowOff>
    </xdr:from>
    <xdr:to>
      <xdr:col>50</xdr:col>
      <xdr:colOff>161925</xdr:colOff>
      <xdr:row>29</xdr:row>
      <xdr:rowOff>0</xdr:rowOff>
    </xdr:to>
    <xdr:sp>
      <xdr:nvSpPr>
        <xdr:cNvPr id="175" name="Line 446"/>
        <xdr:cNvSpPr>
          <a:spLocks/>
        </xdr:cNvSpPr>
      </xdr:nvSpPr>
      <xdr:spPr>
        <a:xfrm flipV="1">
          <a:off x="34451925" y="64674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24</xdr:row>
      <xdr:rowOff>19050</xdr:rowOff>
    </xdr:from>
    <xdr:to>
      <xdr:col>51</xdr:col>
      <xdr:colOff>85725</xdr:colOff>
      <xdr:row>29</xdr:row>
      <xdr:rowOff>0</xdr:rowOff>
    </xdr:to>
    <xdr:sp>
      <xdr:nvSpPr>
        <xdr:cNvPr id="176" name="Line 447"/>
        <xdr:cNvSpPr>
          <a:spLocks/>
        </xdr:cNvSpPr>
      </xdr:nvSpPr>
      <xdr:spPr>
        <a:xfrm flipV="1">
          <a:off x="35061525" y="64674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xdr:colOff>
      <xdr:row>24</xdr:row>
      <xdr:rowOff>19050</xdr:rowOff>
    </xdr:from>
    <xdr:to>
      <xdr:col>52</xdr:col>
      <xdr:colOff>9525</xdr:colOff>
      <xdr:row>29</xdr:row>
      <xdr:rowOff>0</xdr:rowOff>
    </xdr:to>
    <xdr:sp>
      <xdr:nvSpPr>
        <xdr:cNvPr id="177" name="Line 448"/>
        <xdr:cNvSpPr>
          <a:spLocks/>
        </xdr:cNvSpPr>
      </xdr:nvSpPr>
      <xdr:spPr>
        <a:xfrm flipV="1">
          <a:off x="35671125" y="64674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171450</xdr:colOff>
      <xdr:row>26</xdr:row>
      <xdr:rowOff>114300</xdr:rowOff>
    </xdr:from>
    <xdr:to>
      <xdr:col>51</xdr:col>
      <xdr:colOff>95250</xdr:colOff>
      <xdr:row>26</xdr:row>
      <xdr:rowOff>114300</xdr:rowOff>
    </xdr:to>
    <xdr:sp>
      <xdr:nvSpPr>
        <xdr:cNvPr id="178" name="Line 449"/>
        <xdr:cNvSpPr>
          <a:spLocks/>
        </xdr:cNvSpPr>
      </xdr:nvSpPr>
      <xdr:spPr>
        <a:xfrm>
          <a:off x="34461450" y="6905625"/>
          <a:ext cx="609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95250</xdr:colOff>
      <xdr:row>25</xdr:row>
      <xdr:rowOff>133350</xdr:rowOff>
    </xdr:from>
    <xdr:to>
      <xdr:col>52</xdr:col>
      <xdr:colOff>9525</xdr:colOff>
      <xdr:row>25</xdr:row>
      <xdr:rowOff>133350</xdr:rowOff>
    </xdr:to>
    <xdr:sp>
      <xdr:nvSpPr>
        <xdr:cNvPr id="179" name="Line 450"/>
        <xdr:cNvSpPr>
          <a:spLocks/>
        </xdr:cNvSpPr>
      </xdr:nvSpPr>
      <xdr:spPr>
        <a:xfrm>
          <a:off x="35071050" y="6753225"/>
          <a:ext cx="6000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171450</xdr:colOff>
      <xdr:row>24</xdr:row>
      <xdr:rowOff>114300</xdr:rowOff>
    </xdr:from>
    <xdr:to>
      <xdr:col>52</xdr:col>
      <xdr:colOff>19050</xdr:colOff>
      <xdr:row>24</xdr:row>
      <xdr:rowOff>114300</xdr:rowOff>
    </xdr:to>
    <xdr:sp>
      <xdr:nvSpPr>
        <xdr:cNvPr id="180" name="Line 451"/>
        <xdr:cNvSpPr>
          <a:spLocks/>
        </xdr:cNvSpPr>
      </xdr:nvSpPr>
      <xdr:spPr>
        <a:xfrm>
          <a:off x="34461450" y="6562725"/>
          <a:ext cx="12192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304800</xdr:colOff>
      <xdr:row>23</xdr:row>
      <xdr:rowOff>66675</xdr:rowOff>
    </xdr:from>
    <xdr:to>
      <xdr:col>51</xdr:col>
      <xdr:colOff>28575</xdr:colOff>
      <xdr:row>24</xdr:row>
      <xdr:rowOff>161925</xdr:rowOff>
    </xdr:to>
    <xdr:sp>
      <xdr:nvSpPr>
        <xdr:cNvPr id="181" name="Text Box 452"/>
        <xdr:cNvSpPr txBox="1">
          <a:spLocks noChangeArrowheads="1"/>
        </xdr:cNvSpPr>
      </xdr:nvSpPr>
      <xdr:spPr>
        <a:xfrm>
          <a:off x="34594800" y="6343650"/>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34.0</a:t>
          </a:r>
        </a:p>
      </xdr:txBody>
    </xdr:sp>
    <xdr:clientData/>
  </xdr:twoCellAnchor>
  <xdr:twoCellAnchor>
    <xdr:from>
      <xdr:col>50</xdr:col>
      <xdr:colOff>276225</xdr:colOff>
      <xdr:row>26</xdr:row>
      <xdr:rowOff>152400</xdr:rowOff>
    </xdr:from>
    <xdr:to>
      <xdr:col>51</xdr:col>
      <xdr:colOff>0</xdr:colOff>
      <xdr:row>28</xdr:row>
      <xdr:rowOff>76200</xdr:rowOff>
    </xdr:to>
    <xdr:sp>
      <xdr:nvSpPr>
        <xdr:cNvPr id="182" name="Text Box 453"/>
        <xdr:cNvSpPr txBox="1">
          <a:spLocks noChangeArrowheads="1"/>
        </xdr:cNvSpPr>
      </xdr:nvSpPr>
      <xdr:spPr>
        <a:xfrm>
          <a:off x="34566225" y="6943725"/>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17.0</a:t>
          </a:r>
        </a:p>
      </xdr:txBody>
    </xdr:sp>
    <xdr:clientData/>
  </xdr:twoCellAnchor>
  <xdr:twoCellAnchor>
    <xdr:from>
      <xdr:col>51</xdr:col>
      <xdr:colOff>171450</xdr:colOff>
      <xdr:row>25</xdr:row>
      <xdr:rowOff>161925</xdr:rowOff>
    </xdr:from>
    <xdr:to>
      <xdr:col>51</xdr:col>
      <xdr:colOff>581025</xdr:colOff>
      <xdr:row>27</xdr:row>
      <xdr:rowOff>85725</xdr:rowOff>
    </xdr:to>
    <xdr:sp>
      <xdr:nvSpPr>
        <xdr:cNvPr id="183" name="Text Box 454"/>
        <xdr:cNvSpPr txBox="1">
          <a:spLocks noChangeArrowheads="1"/>
        </xdr:cNvSpPr>
      </xdr:nvSpPr>
      <xdr:spPr>
        <a:xfrm>
          <a:off x="35147250" y="6781800"/>
          <a:ext cx="40957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17.0</a:t>
          </a:r>
        </a:p>
      </xdr:txBody>
    </xdr:sp>
    <xdr:clientData/>
  </xdr:twoCellAnchor>
  <xdr:twoCellAnchor>
    <xdr:from>
      <xdr:col>53</xdr:col>
      <xdr:colOff>628650</xdr:colOff>
      <xdr:row>32</xdr:row>
      <xdr:rowOff>95250</xdr:rowOff>
    </xdr:from>
    <xdr:to>
      <xdr:col>56</xdr:col>
      <xdr:colOff>85725</xdr:colOff>
      <xdr:row>39</xdr:row>
      <xdr:rowOff>66675</xdr:rowOff>
    </xdr:to>
    <xdr:grpSp>
      <xdr:nvGrpSpPr>
        <xdr:cNvPr id="184" name="Group 455"/>
        <xdr:cNvGrpSpPr>
          <a:grpSpLocks/>
        </xdr:cNvGrpSpPr>
      </xdr:nvGrpSpPr>
      <xdr:grpSpPr>
        <a:xfrm rot="5400000">
          <a:off x="36976050" y="7962900"/>
          <a:ext cx="1514475" cy="1219200"/>
          <a:chOff x="3786" y="755"/>
          <a:chExt cx="128" cy="159"/>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85"/>
  <sheetViews>
    <sheetView tabSelected="1" zoomScale="80" zoomScaleNormal="80" zoomScalePageLayoutView="0" workbookViewId="0" topLeftCell="A4">
      <selection activeCell="A1" sqref="A1"/>
    </sheetView>
  </sheetViews>
  <sheetFormatPr defaultColWidth="9.00390625" defaultRowHeight="13.5"/>
  <sheetData>
    <row r="1" spans="1:28" ht="45.75" customHeight="1">
      <c r="A1" s="4"/>
      <c r="B1" s="13" t="s">
        <v>5</v>
      </c>
      <c r="C1" s="3"/>
      <c r="D1" s="3"/>
      <c r="E1" s="17" t="s">
        <v>26</v>
      </c>
      <c r="F1" s="4"/>
      <c r="G1" s="4"/>
      <c r="H1" s="4"/>
      <c r="I1" s="3"/>
      <c r="J1" s="3"/>
      <c r="K1" s="3"/>
      <c r="L1" s="3"/>
      <c r="M1" s="3"/>
      <c r="N1" s="3"/>
      <c r="O1" s="3"/>
      <c r="P1" s="3"/>
      <c r="Q1" s="3"/>
      <c r="R1" s="3"/>
      <c r="S1" s="3"/>
      <c r="T1" s="3"/>
      <c r="U1" s="3"/>
      <c r="V1" s="3"/>
      <c r="W1" s="3"/>
      <c r="X1" s="3"/>
      <c r="Y1" s="3"/>
      <c r="Z1" s="3"/>
      <c r="AA1" s="3"/>
      <c r="AB1" s="3"/>
    </row>
    <row r="2" spans="1:28" ht="162.75" customHeight="1">
      <c r="A2" s="16" t="s">
        <v>45</v>
      </c>
      <c r="B2" s="16"/>
      <c r="C2" s="3"/>
      <c r="D2" s="3"/>
      <c r="E2" s="39" t="s">
        <v>47</v>
      </c>
      <c r="F2" s="39"/>
      <c r="G2" s="39"/>
      <c r="H2" s="39"/>
      <c r="I2" s="39"/>
      <c r="J2" s="39"/>
      <c r="K2" s="39"/>
      <c r="L2" s="39"/>
      <c r="M2" s="39"/>
      <c r="N2" s="39"/>
      <c r="O2" s="39"/>
      <c r="P2" s="39"/>
      <c r="Q2" s="39"/>
      <c r="R2" s="12"/>
      <c r="S2" s="12"/>
      <c r="T2" s="12"/>
      <c r="U2" s="12"/>
      <c r="V2" s="12"/>
      <c r="W2" s="12"/>
      <c r="X2" s="4"/>
      <c r="Y2" s="4"/>
      <c r="Z2" s="4"/>
      <c r="AA2" s="4"/>
      <c r="AB2" s="4"/>
    </row>
    <row r="3" spans="1:28" ht="13.5">
      <c r="A3" s="3"/>
      <c r="B3" s="3"/>
      <c r="C3" s="3"/>
      <c r="D3" s="3"/>
      <c r="E3" s="4"/>
      <c r="F3" s="4"/>
      <c r="G3" s="10"/>
      <c r="H3" s="4"/>
      <c r="I3" s="3"/>
      <c r="J3" s="3"/>
      <c r="K3" s="3"/>
      <c r="L3" s="3"/>
      <c r="M3" s="3"/>
      <c r="N3" s="3"/>
      <c r="O3" s="3"/>
      <c r="P3" s="3"/>
      <c r="Q3" s="3"/>
      <c r="R3" s="3"/>
      <c r="S3" s="3"/>
      <c r="T3" s="3"/>
      <c r="U3" s="3"/>
      <c r="V3" s="3"/>
      <c r="W3" s="3"/>
      <c r="X3" s="3"/>
      <c r="Y3" s="3"/>
      <c r="Z3" s="3"/>
      <c r="AA3" s="3"/>
      <c r="AB3" s="3"/>
    </row>
    <row r="4" spans="1:28" ht="31.5" customHeight="1">
      <c r="A4" s="40" t="s">
        <v>11</v>
      </c>
      <c r="B4" s="40"/>
      <c r="C4" s="40"/>
      <c r="D4" s="40"/>
      <c r="E4" s="40"/>
      <c r="F4" s="40"/>
      <c r="G4" s="11"/>
      <c r="H4" s="4"/>
      <c r="I4" s="3"/>
      <c r="J4" s="3" t="s">
        <v>48</v>
      </c>
      <c r="K4" s="3"/>
      <c r="L4" s="3"/>
      <c r="M4" s="3"/>
      <c r="N4" s="3"/>
      <c r="O4" s="3"/>
      <c r="P4" s="3"/>
      <c r="Q4" s="3"/>
      <c r="R4" s="3"/>
      <c r="S4" s="3"/>
      <c r="T4" s="3"/>
      <c r="U4" s="3"/>
      <c r="V4" s="3"/>
      <c r="W4" s="3"/>
      <c r="X4" s="3"/>
      <c r="Y4" s="3"/>
      <c r="Z4" s="3"/>
      <c r="AA4" s="3"/>
      <c r="AB4" s="3"/>
    </row>
    <row r="5" spans="1:28" ht="13.5">
      <c r="A5" s="4"/>
      <c r="B5" s="4"/>
      <c r="C5" s="4"/>
      <c r="D5" s="4"/>
      <c r="E5" s="4"/>
      <c r="F5" s="4"/>
      <c r="G5" s="11"/>
      <c r="H5" s="4"/>
      <c r="I5" s="3"/>
      <c r="J5" s="3"/>
      <c r="K5" s="3"/>
      <c r="L5" s="3"/>
      <c r="M5" s="3"/>
      <c r="N5" s="3"/>
      <c r="O5" s="3"/>
      <c r="P5" s="3"/>
      <c r="Q5" s="3"/>
      <c r="R5" s="3"/>
      <c r="S5" s="3"/>
      <c r="T5" s="3"/>
      <c r="U5" s="3"/>
      <c r="V5" s="3"/>
      <c r="W5" s="3"/>
      <c r="X5" s="3"/>
      <c r="Y5" s="3"/>
      <c r="Z5" s="3"/>
      <c r="AA5" s="3"/>
      <c r="AB5" s="3"/>
    </row>
    <row r="6" spans="1:28" ht="13.5">
      <c r="A6" s="4"/>
      <c r="B6" s="5"/>
      <c r="C6" s="4"/>
      <c r="D6" s="4"/>
      <c r="E6" s="4"/>
      <c r="F6" s="4"/>
      <c r="G6" s="11"/>
      <c r="H6" s="4"/>
      <c r="I6" s="3"/>
      <c r="J6" s="3"/>
      <c r="K6" s="3"/>
      <c r="L6" s="3"/>
      <c r="M6" s="3"/>
      <c r="N6" s="3"/>
      <c r="O6" s="3"/>
      <c r="P6" s="3"/>
      <c r="Q6" s="3"/>
      <c r="R6" s="3"/>
      <c r="S6" s="3"/>
      <c r="T6" s="3"/>
      <c r="U6" s="3"/>
      <c r="V6" s="3"/>
      <c r="W6" s="3"/>
      <c r="X6" s="3"/>
      <c r="Y6" s="3"/>
      <c r="Z6" s="3"/>
      <c r="AA6" s="3"/>
      <c r="AB6" s="3"/>
    </row>
    <row r="7" spans="1:28" ht="13.5">
      <c r="A7" s="4"/>
      <c r="B7" s="4"/>
      <c r="C7" s="4"/>
      <c r="D7" s="4"/>
      <c r="E7" s="4"/>
      <c r="F7" s="4"/>
      <c r="G7" s="4"/>
      <c r="H7" s="4"/>
      <c r="I7" s="3"/>
      <c r="J7" s="3"/>
      <c r="K7" s="3"/>
      <c r="L7" s="3"/>
      <c r="M7" s="3"/>
      <c r="N7" s="3"/>
      <c r="O7" s="3"/>
      <c r="P7" s="3"/>
      <c r="Q7" s="3"/>
      <c r="R7" s="3"/>
      <c r="S7" s="3"/>
      <c r="T7" s="3"/>
      <c r="U7" s="3"/>
      <c r="V7" s="3"/>
      <c r="W7" s="3"/>
      <c r="X7" s="3"/>
      <c r="Y7" s="3"/>
      <c r="Z7" s="3"/>
      <c r="AA7" s="3"/>
      <c r="AB7" s="3"/>
    </row>
    <row r="8" spans="1:28" ht="13.5">
      <c r="A8" s="4"/>
      <c r="B8" s="4"/>
      <c r="C8" s="4"/>
      <c r="D8" s="4"/>
      <c r="E8" s="4"/>
      <c r="F8" s="4"/>
      <c r="G8" s="4"/>
      <c r="H8" s="4"/>
      <c r="I8" s="3"/>
      <c r="J8" s="3"/>
      <c r="K8" s="3"/>
      <c r="L8" s="3"/>
      <c r="M8" s="3"/>
      <c r="N8" s="3"/>
      <c r="O8" s="3"/>
      <c r="P8" s="3"/>
      <c r="Q8" s="3"/>
      <c r="R8" s="3"/>
      <c r="S8" s="3"/>
      <c r="T8" s="3"/>
      <c r="U8" s="3"/>
      <c r="V8" s="3"/>
      <c r="W8" s="3"/>
      <c r="X8" s="3"/>
      <c r="Y8" s="3"/>
      <c r="Z8" s="3"/>
      <c r="AA8" s="3"/>
      <c r="AB8" s="3"/>
    </row>
    <row r="9" spans="1:28" ht="13.5">
      <c r="A9" s="4"/>
      <c r="B9" s="4"/>
      <c r="C9" s="4"/>
      <c r="D9" s="4"/>
      <c r="E9" s="4"/>
      <c r="F9" s="4"/>
      <c r="G9" s="4"/>
      <c r="H9" s="4"/>
      <c r="I9" s="3"/>
      <c r="J9" s="3"/>
      <c r="K9" s="3"/>
      <c r="L9" s="3"/>
      <c r="M9" s="3"/>
      <c r="N9" s="3"/>
      <c r="O9" s="3"/>
      <c r="P9" s="3"/>
      <c r="Q9" s="3"/>
      <c r="R9" s="3"/>
      <c r="S9" s="3"/>
      <c r="T9" s="3"/>
      <c r="U9" s="3"/>
      <c r="V9" s="3"/>
      <c r="W9" s="3"/>
      <c r="X9" s="3"/>
      <c r="Y9" s="3"/>
      <c r="Z9" s="3"/>
      <c r="AA9" s="3"/>
      <c r="AB9" s="3"/>
    </row>
    <row r="10" spans="1:30" ht="13.5">
      <c r="A10" s="4"/>
      <c r="B10" s="4"/>
      <c r="C10" s="4"/>
      <c r="D10" s="4"/>
      <c r="E10" s="4"/>
      <c r="F10" s="4"/>
      <c r="G10" s="4"/>
      <c r="H10" s="4"/>
      <c r="I10" s="3"/>
      <c r="J10" s="3"/>
      <c r="K10" s="3"/>
      <c r="L10" s="3"/>
      <c r="M10" s="3"/>
      <c r="N10" s="3"/>
      <c r="O10" s="3"/>
      <c r="P10" s="3"/>
      <c r="Q10" s="3"/>
      <c r="R10" s="3"/>
      <c r="S10" s="3"/>
      <c r="T10" s="3"/>
      <c r="U10" s="3"/>
      <c r="V10" s="3"/>
      <c r="W10" s="3"/>
      <c r="X10" s="3"/>
      <c r="Y10" s="3"/>
      <c r="Z10" s="3"/>
      <c r="AA10" s="3"/>
      <c r="AB10" s="3"/>
      <c r="AD10" t="s">
        <v>7</v>
      </c>
    </row>
    <row r="11" spans="1:28" ht="13.5">
      <c r="A11" s="4"/>
      <c r="B11" s="4"/>
      <c r="C11" s="4"/>
      <c r="D11" s="4"/>
      <c r="E11" s="4"/>
      <c r="F11" s="4"/>
      <c r="G11" s="4"/>
      <c r="H11" s="4"/>
      <c r="I11" s="3"/>
      <c r="J11" s="3"/>
      <c r="K11" s="3"/>
      <c r="L11" s="3"/>
      <c r="M11" s="3"/>
      <c r="N11" s="3"/>
      <c r="O11" s="3"/>
      <c r="P11" s="3"/>
      <c r="Q11" s="3"/>
      <c r="R11" s="3"/>
      <c r="S11" s="3"/>
      <c r="T11" s="3"/>
      <c r="U11" s="3"/>
      <c r="V11" s="3"/>
      <c r="W11" s="3"/>
      <c r="X11" s="3"/>
      <c r="Y11" s="3"/>
      <c r="Z11" s="3"/>
      <c r="AA11" s="3"/>
      <c r="AB11" s="3"/>
    </row>
    <row r="12" spans="1:28" ht="13.5">
      <c r="A12" s="4"/>
      <c r="B12" s="4"/>
      <c r="C12" s="4"/>
      <c r="D12" s="4"/>
      <c r="E12" s="4"/>
      <c r="F12" s="4"/>
      <c r="G12" s="4"/>
      <c r="H12" s="4"/>
      <c r="I12" s="3"/>
      <c r="J12" s="3"/>
      <c r="K12" s="3"/>
      <c r="L12" s="3"/>
      <c r="M12" s="3"/>
      <c r="N12" s="3"/>
      <c r="O12" s="3"/>
      <c r="P12" s="3"/>
      <c r="Q12" s="3"/>
      <c r="R12" s="3"/>
      <c r="S12" s="3"/>
      <c r="T12" s="3"/>
      <c r="U12" s="3"/>
      <c r="V12" s="3"/>
      <c r="W12" s="3"/>
      <c r="X12" s="3"/>
      <c r="Y12" s="3"/>
      <c r="Z12" s="3"/>
      <c r="AA12" s="3"/>
      <c r="AB12" s="3"/>
    </row>
    <row r="13" spans="1:28" ht="13.5">
      <c r="A13" s="4"/>
      <c r="B13" s="4"/>
      <c r="C13" s="4"/>
      <c r="D13" s="4"/>
      <c r="E13" s="4"/>
      <c r="F13" s="4"/>
      <c r="G13" s="4"/>
      <c r="H13" s="4"/>
      <c r="I13" s="3"/>
      <c r="J13" s="3"/>
      <c r="K13" s="3"/>
      <c r="L13" s="3"/>
      <c r="M13" s="3"/>
      <c r="N13" s="3"/>
      <c r="O13" s="3"/>
      <c r="P13" s="3"/>
      <c r="Q13" s="3"/>
      <c r="R13" s="3"/>
      <c r="S13" s="3"/>
      <c r="T13" s="3"/>
      <c r="U13" s="3"/>
      <c r="V13" s="3"/>
      <c r="W13" s="3"/>
      <c r="X13" s="3"/>
      <c r="Y13" s="3"/>
      <c r="Z13" s="3"/>
      <c r="AA13" s="3"/>
      <c r="AB13" s="3"/>
    </row>
    <row r="14" spans="1:45" ht="13.5">
      <c r="A14" s="4"/>
      <c r="B14" s="4"/>
      <c r="C14" s="4"/>
      <c r="D14" s="4"/>
      <c r="E14" s="4"/>
      <c r="F14" s="4"/>
      <c r="G14" s="4"/>
      <c r="H14" s="4"/>
      <c r="I14" s="3"/>
      <c r="J14" s="3"/>
      <c r="K14" s="3"/>
      <c r="L14" s="3"/>
      <c r="M14" s="3"/>
      <c r="N14" s="3"/>
      <c r="O14" s="3"/>
      <c r="P14" s="3"/>
      <c r="Q14" s="3"/>
      <c r="R14" s="3"/>
      <c r="S14" s="3"/>
      <c r="T14" s="3"/>
      <c r="U14" s="3"/>
      <c r="V14" s="3"/>
      <c r="W14" s="3"/>
      <c r="X14" s="3"/>
      <c r="Y14" s="3"/>
      <c r="Z14" s="3"/>
      <c r="AA14" s="3"/>
      <c r="AB14" s="3"/>
      <c r="AI14" t="s">
        <v>9</v>
      </c>
      <c r="AN14" t="s">
        <v>29</v>
      </c>
      <c r="AS14" t="s">
        <v>30</v>
      </c>
    </row>
    <row r="15" spans="1:48" ht="13.5">
      <c r="A15" s="4"/>
      <c r="B15" s="4"/>
      <c r="C15" s="4"/>
      <c r="D15" s="4"/>
      <c r="E15" s="4"/>
      <c r="F15" s="4"/>
      <c r="G15" s="4"/>
      <c r="H15" s="4"/>
      <c r="I15" s="3"/>
      <c r="J15" s="3"/>
      <c r="K15" s="3"/>
      <c r="L15" s="3"/>
      <c r="M15" s="3"/>
      <c r="N15" s="3"/>
      <c r="O15" s="3"/>
      <c r="P15" s="3"/>
      <c r="Q15" s="3"/>
      <c r="R15" s="3"/>
      <c r="S15" s="3"/>
      <c r="T15" s="3"/>
      <c r="U15" s="3"/>
      <c r="V15" s="3"/>
      <c r="W15" s="3"/>
      <c r="X15" s="3"/>
      <c r="Y15" s="3"/>
      <c r="Z15" s="3"/>
      <c r="AA15" s="3"/>
      <c r="AB15" s="3"/>
      <c r="AI15" s="1" t="s">
        <v>12</v>
      </c>
      <c r="AJ15" s="1" t="s">
        <v>6</v>
      </c>
      <c r="AK15" s="1" t="s">
        <v>12</v>
      </c>
      <c r="AL15" s="1" t="s">
        <v>8</v>
      </c>
      <c r="AN15" s="1" t="s">
        <v>12</v>
      </c>
      <c r="AO15" s="1" t="s">
        <v>6</v>
      </c>
      <c r="AP15" s="1" t="s">
        <v>12</v>
      </c>
      <c r="AQ15" s="1" t="s">
        <v>8</v>
      </c>
      <c r="AS15" s="1" t="s">
        <v>12</v>
      </c>
      <c r="AT15" s="1" t="s">
        <v>6</v>
      </c>
      <c r="AU15" s="1" t="s">
        <v>12</v>
      </c>
      <c r="AV15" s="1" t="s">
        <v>8</v>
      </c>
    </row>
    <row r="16" spans="1:48" ht="13.5">
      <c r="A16" s="4"/>
      <c r="B16" s="4"/>
      <c r="C16" s="4"/>
      <c r="D16" s="4"/>
      <c r="E16" s="4"/>
      <c r="F16" s="4"/>
      <c r="G16" s="4"/>
      <c r="H16" s="4"/>
      <c r="I16" s="3"/>
      <c r="J16" s="3"/>
      <c r="K16" s="3"/>
      <c r="L16" s="3"/>
      <c r="M16" s="3"/>
      <c r="N16" s="3"/>
      <c r="O16" s="3"/>
      <c r="P16" s="3"/>
      <c r="Q16" s="3"/>
      <c r="R16" s="3"/>
      <c r="S16" s="3"/>
      <c r="T16" s="3"/>
      <c r="U16" s="3"/>
      <c r="V16" s="3"/>
      <c r="W16" s="3"/>
      <c r="X16" s="3"/>
      <c r="Y16" s="3"/>
      <c r="Z16" s="3"/>
      <c r="AA16" s="3"/>
      <c r="AB16" s="3"/>
      <c r="AC16" s="1" t="s">
        <v>0</v>
      </c>
      <c r="AD16" s="1">
        <v>30</v>
      </c>
      <c r="AE16" s="1">
        <v>45</v>
      </c>
      <c r="AF16" s="1">
        <v>60</v>
      </c>
      <c r="AG16" s="18">
        <v>20</v>
      </c>
      <c r="AH16" s="18">
        <v>9</v>
      </c>
      <c r="AI16" s="6">
        <v>25</v>
      </c>
      <c r="AJ16" s="1">
        <f>AI16*AD19</f>
        <v>12.499999999999998</v>
      </c>
      <c r="AK16" s="7">
        <f>AI20</f>
        <v>35.5</v>
      </c>
      <c r="AL16" s="1">
        <f>AK16*AF19</f>
        <v>30.74390183434757</v>
      </c>
      <c r="AN16" s="7">
        <v>21</v>
      </c>
      <c r="AO16" s="1">
        <f>AN16*AD19</f>
        <v>10.499999999999998</v>
      </c>
      <c r="AP16" s="7">
        <v>21</v>
      </c>
      <c r="AQ16" s="1">
        <f>AP16*AF19</f>
        <v>18.186533479473212</v>
      </c>
      <c r="AS16" s="7">
        <v>10.5</v>
      </c>
      <c r="AT16" s="1">
        <f>AD19*AS16</f>
        <v>5.249999999999999</v>
      </c>
      <c r="AU16" s="7">
        <v>10</v>
      </c>
      <c r="AV16" s="1">
        <f>AU16*AD20</f>
        <v>8.660254037844387</v>
      </c>
    </row>
    <row r="17" spans="1:48" ht="13.5">
      <c r="A17" s="4"/>
      <c r="B17" s="4"/>
      <c r="C17" s="4"/>
      <c r="D17" s="4"/>
      <c r="E17" s="4"/>
      <c r="F17" s="4"/>
      <c r="G17" s="4"/>
      <c r="H17" s="4"/>
      <c r="I17" s="3"/>
      <c r="J17" s="3"/>
      <c r="K17" s="3"/>
      <c r="L17" s="3"/>
      <c r="M17" s="3"/>
      <c r="N17" s="3"/>
      <c r="O17" s="3"/>
      <c r="P17" s="3"/>
      <c r="Q17" s="3"/>
      <c r="R17" s="3"/>
      <c r="S17" s="3"/>
      <c r="T17" s="3"/>
      <c r="U17" s="3"/>
      <c r="V17" s="3"/>
      <c r="W17" s="3"/>
      <c r="X17" s="3"/>
      <c r="Y17" s="3"/>
      <c r="Z17" s="3"/>
      <c r="AA17" s="3"/>
      <c r="AB17" s="3"/>
      <c r="AC17" s="1" t="s">
        <v>1</v>
      </c>
      <c r="AD17" s="1">
        <f>AD16*PI()/180</f>
        <v>0.5235987755982988</v>
      </c>
      <c r="AE17" s="1">
        <f>AE16*PI()/180</f>
        <v>0.7853981633974483</v>
      </c>
      <c r="AF17" s="1">
        <f>AF16*PI()/180</f>
        <v>1.0471975511965976</v>
      </c>
      <c r="AG17" s="1">
        <f>AG16*PI()/180</f>
        <v>0.3490658503988659</v>
      </c>
      <c r="AH17" s="1">
        <f>AH16*PI()/180</f>
        <v>0.15707963267948966</v>
      </c>
      <c r="AI17" s="1">
        <v>16.5</v>
      </c>
      <c r="AJ17" s="1">
        <f>AI17</f>
        <v>16.5</v>
      </c>
      <c r="AK17" s="6">
        <v>25</v>
      </c>
      <c r="AL17" s="1">
        <f>AK17*AF19</f>
        <v>21.650635094610966</v>
      </c>
      <c r="AN17" s="1">
        <v>26</v>
      </c>
      <c r="AO17" s="1">
        <f>AN17</f>
        <v>26</v>
      </c>
      <c r="AP17" s="7">
        <v>21</v>
      </c>
      <c r="AQ17" s="1">
        <f>AP17*AF19</f>
        <v>18.186533479473212</v>
      </c>
      <c r="AS17" s="1">
        <v>10</v>
      </c>
      <c r="AT17" s="1">
        <f>AS17</f>
        <v>10</v>
      </c>
      <c r="AU17" s="9">
        <v>6</v>
      </c>
      <c r="AV17" s="1">
        <f>AU17*AF20</f>
        <v>3.000000000000001</v>
      </c>
    </row>
    <row r="18" spans="1:48" ht="13.5">
      <c r="A18" s="4"/>
      <c r="B18" s="4"/>
      <c r="C18" s="4"/>
      <c r="D18" s="4"/>
      <c r="E18" s="4"/>
      <c r="F18" s="4"/>
      <c r="G18" s="4"/>
      <c r="H18" s="4"/>
      <c r="I18" s="3"/>
      <c r="J18" s="3"/>
      <c r="K18" s="3"/>
      <c r="L18" s="3"/>
      <c r="M18" s="3"/>
      <c r="N18" s="3"/>
      <c r="O18" s="3"/>
      <c r="P18" s="3"/>
      <c r="Q18" s="3"/>
      <c r="R18" s="3"/>
      <c r="S18" s="3"/>
      <c r="T18" s="3"/>
      <c r="U18" s="3"/>
      <c r="V18" s="3"/>
      <c r="W18" s="3"/>
      <c r="X18" s="3"/>
      <c r="Y18" s="3"/>
      <c r="Z18" s="3"/>
      <c r="AA18" s="3"/>
      <c r="AB18" s="3"/>
      <c r="AC18" s="1" t="s">
        <v>3</v>
      </c>
      <c r="AD18" s="1">
        <f>TAN(AD17)</f>
        <v>0.5773502691896257</v>
      </c>
      <c r="AE18" s="1">
        <f>TAN(AE17)</f>
        <v>0.9999999999999999</v>
      </c>
      <c r="AF18" s="1">
        <f>TAN(AF17)</f>
        <v>1.7320508075688767</v>
      </c>
      <c r="AG18" s="1">
        <f>TAN(AG17)</f>
        <v>0.36397023426620234</v>
      </c>
      <c r="AH18" s="1">
        <f>TAN(AH17)</f>
        <v>0.15838444032453627</v>
      </c>
      <c r="AI18" s="8">
        <v>10.5</v>
      </c>
      <c r="AJ18" s="1">
        <f>AI18*AD19</f>
        <v>5.249999999999999</v>
      </c>
      <c r="AK18" s="8">
        <v>10.5</v>
      </c>
      <c r="AL18" s="1">
        <f>AK18*AF19</f>
        <v>9.093266739736606</v>
      </c>
      <c r="AN18" s="1" t="s">
        <v>13</v>
      </c>
      <c r="AO18" s="1">
        <f>SUM(AO16:AO17)</f>
        <v>36.5</v>
      </c>
      <c r="AP18" s="1" t="s">
        <v>13</v>
      </c>
      <c r="AQ18" s="1">
        <f>SUM(AQ16:AQ17)</f>
        <v>36.373066958946424</v>
      </c>
      <c r="AS18" s="1">
        <v>15.25</v>
      </c>
      <c r="AT18" s="1">
        <f>AS18</f>
        <v>15.25</v>
      </c>
      <c r="AU18" s="1">
        <v>12.679491924311233</v>
      </c>
      <c r="AV18" s="1">
        <f>AU18</f>
        <v>12.679491924311233</v>
      </c>
    </row>
    <row r="19" spans="1:48" ht="13.5">
      <c r="A19" s="4"/>
      <c r="B19" s="4"/>
      <c r="C19" s="4"/>
      <c r="D19" s="4"/>
      <c r="E19" s="4"/>
      <c r="F19" s="4"/>
      <c r="G19" s="4"/>
      <c r="H19" s="4"/>
      <c r="I19" s="3"/>
      <c r="J19" s="3"/>
      <c r="K19" s="3"/>
      <c r="L19" s="3"/>
      <c r="M19" s="3"/>
      <c r="N19" s="3"/>
      <c r="O19" s="3"/>
      <c r="P19" s="3"/>
      <c r="Q19" s="3"/>
      <c r="R19" s="3"/>
      <c r="S19" s="3"/>
      <c r="T19" s="3"/>
      <c r="U19" s="3"/>
      <c r="V19" s="3"/>
      <c r="W19" s="3"/>
      <c r="X19" s="3"/>
      <c r="Y19" s="3"/>
      <c r="Z19" s="3"/>
      <c r="AA19" s="3"/>
      <c r="AB19" s="3"/>
      <c r="AC19" s="1" t="s">
        <v>2</v>
      </c>
      <c r="AD19" s="1">
        <f>SIN(AD17)</f>
        <v>0.49999999999999994</v>
      </c>
      <c r="AE19" s="1">
        <f>SIN(AE17)</f>
        <v>0.7071067811865475</v>
      </c>
      <c r="AF19" s="1">
        <f>SIN(AF17)</f>
        <v>0.8660254037844386</v>
      </c>
      <c r="AG19" s="1">
        <f>SIN(AG17)</f>
        <v>0.3420201433256687</v>
      </c>
      <c r="AH19" s="1">
        <f>SIN(AH17)</f>
        <v>0.15643446504023087</v>
      </c>
      <c r="AI19" s="1">
        <v>36.7042833102432</v>
      </c>
      <c r="AJ19" s="1">
        <f>AI19</f>
        <v>36.7042833102432</v>
      </c>
      <c r="AK19" s="1" t="s">
        <v>13</v>
      </c>
      <c r="AL19" s="1">
        <f>SUM(AL16:AL18)</f>
        <v>61.48780366869514</v>
      </c>
      <c r="AS19" s="1" t="s">
        <v>13</v>
      </c>
      <c r="AT19" s="1">
        <f>SUM(AT16:AT18)</f>
        <v>30.5</v>
      </c>
      <c r="AU19" s="7">
        <v>10</v>
      </c>
      <c r="AV19" s="1">
        <f>AU19*AD20</f>
        <v>8.660254037844387</v>
      </c>
    </row>
    <row r="20" spans="1:48" ht="13.5">
      <c r="A20" s="4"/>
      <c r="B20" s="4"/>
      <c r="C20" s="4"/>
      <c r="D20" s="4"/>
      <c r="E20" s="4"/>
      <c r="F20" s="4"/>
      <c r="G20" s="4"/>
      <c r="H20" s="4"/>
      <c r="I20" s="3"/>
      <c r="J20" s="3"/>
      <c r="K20" s="3"/>
      <c r="L20" s="3"/>
      <c r="M20" s="3"/>
      <c r="N20" s="3"/>
      <c r="O20" s="3"/>
      <c r="P20" s="3"/>
      <c r="Q20" s="3"/>
      <c r="R20" s="3"/>
      <c r="S20" s="3"/>
      <c r="T20" s="3"/>
      <c r="U20" s="3"/>
      <c r="V20" s="3"/>
      <c r="W20" s="3"/>
      <c r="X20" s="3"/>
      <c r="Y20" s="3"/>
      <c r="Z20" s="3"/>
      <c r="AA20" s="3"/>
      <c r="AB20" s="3"/>
      <c r="AC20" s="1" t="s">
        <v>4</v>
      </c>
      <c r="AD20" s="1">
        <f>COS(AD17)</f>
        <v>0.8660254037844387</v>
      </c>
      <c r="AE20" s="1">
        <f>COS(AE17)</f>
        <v>0.7071067811865476</v>
      </c>
      <c r="AF20" s="1">
        <f>COS(AF17)</f>
        <v>0.5000000000000001</v>
      </c>
      <c r="AG20" s="1">
        <f>COS(AG17)</f>
        <v>0.9396926207859084</v>
      </c>
      <c r="AH20" s="1">
        <f>COS(AH17)</f>
        <v>0.9876883405951378</v>
      </c>
      <c r="AI20" s="7">
        <v>35.5</v>
      </c>
      <c r="AJ20" s="1">
        <f>AD19*AI20</f>
        <v>17.749999999999996</v>
      </c>
      <c r="AK20" s="1"/>
      <c r="AL20" s="1"/>
      <c r="AS20" s="1"/>
      <c r="AT20" s="1"/>
      <c r="AU20" s="9">
        <v>6</v>
      </c>
      <c r="AV20" s="1">
        <f>AU20*AD19</f>
        <v>2.9999999999999996</v>
      </c>
    </row>
    <row r="21" spans="1:48" ht="13.5">
      <c r="A21" s="4"/>
      <c r="B21" s="4"/>
      <c r="C21" s="4"/>
      <c r="D21" s="4"/>
      <c r="E21" s="4"/>
      <c r="F21" s="4"/>
      <c r="G21" s="4"/>
      <c r="H21" s="4"/>
      <c r="I21" s="4"/>
      <c r="J21" s="4"/>
      <c r="K21" s="4"/>
      <c r="L21" s="4"/>
      <c r="M21" s="4"/>
      <c r="N21" s="4"/>
      <c r="O21" s="4"/>
      <c r="P21" s="4"/>
      <c r="Q21" s="4"/>
      <c r="R21" s="4"/>
      <c r="S21" s="3"/>
      <c r="T21" s="3"/>
      <c r="U21" s="3"/>
      <c r="V21" s="3"/>
      <c r="W21" s="3"/>
      <c r="X21" s="3"/>
      <c r="Y21" s="3"/>
      <c r="Z21" s="3"/>
      <c r="AA21" s="3"/>
      <c r="AB21" s="3"/>
      <c r="AC21" s="2"/>
      <c r="AI21" s="1" t="s">
        <v>13</v>
      </c>
      <c r="AJ21" s="1">
        <f>SUM(AJ16:AJ20)</f>
        <v>88.7042833102432</v>
      </c>
      <c r="AK21" s="1"/>
      <c r="AL21" s="1"/>
      <c r="AS21" s="1"/>
      <c r="AT21" s="1"/>
      <c r="AU21" s="1" t="s">
        <v>13</v>
      </c>
      <c r="AV21" s="1">
        <f>SUM(AV16:AV20)</f>
        <v>36.00000000000001</v>
      </c>
    </row>
    <row r="22" spans="1:46" ht="13.5">
      <c r="A22" s="4"/>
      <c r="B22" s="4"/>
      <c r="C22" s="4"/>
      <c r="D22" s="4"/>
      <c r="E22" s="4"/>
      <c r="F22" s="4"/>
      <c r="G22" s="4"/>
      <c r="H22" s="4"/>
      <c r="I22" s="4"/>
      <c r="J22" s="4"/>
      <c r="K22" s="4"/>
      <c r="L22" s="4"/>
      <c r="M22" s="4"/>
      <c r="N22" s="4"/>
      <c r="O22" s="4"/>
      <c r="P22" s="4"/>
      <c r="Q22" s="4"/>
      <c r="R22" s="4"/>
      <c r="S22" s="3"/>
      <c r="T22" s="3"/>
      <c r="U22" s="3"/>
      <c r="V22" s="3"/>
      <c r="W22" s="3"/>
      <c r="X22" s="3"/>
      <c r="Y22" s="3"/>
      <c r="Z22" s="3"/>
      <c r="AA22" s="3"/>
      <c r="AB22" s="3"/>
      <c r="AF22">
        <v>29</v>
      </c>
      <c r="AG22">
        <f>AF22*AG19</f>
        <v>9.918584156444393</v>
      </c>
      <c r="AH22">
        <f>AF22*AH19</f>
        <v>4.536599486166695</v>
      </c>
      <c r="AS22" s="29"/>
      <c r="AT22" s="29"/>
    </row>
    <row r="23" spans="1:34" ht="13.5">
      <c r="A23" s="4"/>
      <c r="B23" s="4"/>
      <c r="C23" s="4"/>
      <c r="D23" s="4"/>
      <c r="E23" s="4"/>
      <c r="F23" s="4"/>
      <c r="G23" s="4"/>
      <c r="H23" s="4"/>
      <c r="I23" s="4"/>
      <c r="J23" s="4"/>
      <c r="K23" s="4"/>
      <c r="L23" s="4"/>
      <c r="M23" s="4"/>
      <c r="N23" s="4"/>
      <c r="O23" s="4"/>
      <c r="P23" s="4"/>
      <c r="Q23" s="4"/>
      <c r="R23" s="4"/>
      <c r="S23" s="3"/>
      <c r="T23" s="3"/>
      <c r="U23" s="3"/>
      <c r="V23" s="3"/>
      <c r="W23" s="3"/>
      <c r="X23" s="3"/>
      <c r="Y23" s="3"/>
      <c r="Z23" s="3"/>
      <c r="AA23" s="3"/>
      <c r="AB23" s="3"/>
      <c r="AG23">
        <f>AF22*AG20</f>
        <v>27.251086002791343</v>
      </c>
      <c r="AH23">
        <f>AF22*AH20</f>
        <v>28.642961877258994</v>
      </c>
    </row>
    <row r="24" spans="1:33" ht="13.5">
      <c r="A24" s="4"/>
      <c r="B24" s="4"/>
      <c r="C24" s="4"/>
      <c r="D24" s="4"/>
      <c r="E24" s="4"/>
      <c r="F24" s="4"/>
      <c r="G24" s="4"/>
      <c r="H24" s="4"/>
      <c r="I24" s="4"/>
      <c r="J24" s="4"/>
      <c r="K24" s="4"/>
      <c r="L24" s="4"/>
      <c r="M24" s="4"/>
      <c r="N24" s="4"/>
      <c r="O24" s="4"/>
      <c r="P24" s="4"/>
      <c r="Q24" s="4"/>
      <c r="R24" s="4"/>
      <c r="S24" s="3"/>
      <c r="T24" s="3"/>
      <c r="U24" s="3"/>
      <c r="V24" s="3"/>
      <c r="W24" s="3"/>
      <c r="X24" s="3"/>
      <c r="Y24" s="3"/>
      <c r="Z24" s="3"/>
      <c r="AA24" s="3"/>
      <c r="AB24" s="3"/>
      <c r="AG24">
        <f>62-AG23</f>
        <v>34.74891399720866</v>
      </c>
    </row>
    <row r="25" spans="1:33" ht="13.5">
      <c r="A25" s="4"/>
      <c r="B25" s="4"/>
      <c r="C25" s="4"/>
      <c r="D25" s="4"/>
      <c r="E25" s="4"/>
      <c r="F25" s="4"/>
      <c r="G25" s="4"/>
      <c r="H25" s="4"/>
      <c r="I25" s="4"/>
      <c r="J25" s="4"/>
      <c r="K25" s="4"/>
      <c r="L25" s="4"/>
      <c r="M25" s="4"/>
      <c r="N25" s="4"/>
      <c r="O25" s="4"/>
      <c r="P25" s="4"/>
      <c r="Q25" s="4"/>
      <c r="R25" s="4"/>
      <c r="S25" s="4"/>
      <c r="T25" s="4"/>
      <c r="U25" s="3"/>
      <c r="V25" s="3"/>
      <c r="W25" s="3"/>
      <c r="X25" s="3"/>
      <c r="Y25" s="3"/>
      <c r="Z25" s="3"/>
      <c r="AA25" s="3"/>
      <c r="AB25" s="3"/>
      <c r="AF25">
        <v>40.5</v>
      </c>
      <c r="AG25">
        <f>AF25*AD20</f>
        <v>35.074028853269766</v>
      </c>
    </row>
    <row r="26" spans="1:40" ht="13.5">
      <c r="A26" s="4"/>
      <c r="B26" s="4"/>
      <c r="C26" s="4"/>
      <c r="D26" s="4"/>
      <c r="E26" s="4"/>
      <c r="F26" s="3"/>
      <c r="G26" s="3"/>
      <c r="H26" s="3"/>
      <c r="I26" s="3"/>
      <c r="J26" s="3"/>
      <c r="K26" s="4"/>
      <c r="L26" s="4"/>
      <c r="M26" s="4"/>
      <c r="N26" s="4"/>
      <c r="O26" s="4"/>
      <c r="P26" s="4"/>
      <c r="Q26" s="4"/>
      <c r="R26" s="4"/>
      <c r="S26" s="4"/>
      <c r="T26" s="4"/>
      <c r="U26" s="3"/>
      <c r="V26" s="3"/>
      <c r="W26" s="3"/>
      <c r="X26" s="3"/>
      <c r="Y26" s="3"/>
      <c r="Z26" s="3"/>
      <c r="AA26" s="3"/>
      <c r="AB26" s="3"/>
      <c r="AI26" t="s">
        <v>10</v>
      </c>
      <c r="AN26" t="s">
        <v>27</v>
      </c>
    </row>
    <row r="27" spans="1:28" ht="13.5">
      <c r="A27" s="4"/>
      <c r="B27" s="3"/>
      <c r="C27" s="3"/>
      <c r="D27" s="3"/>
      <c r="E27" s="3"/>
      <c r="F27" s="3"/>
      <c r="G27" s="3"/>
      <c r="H27" s="3"/>
      <c r="I27" s="3"/>
      <c r="J27" s="3"/>
      <c r="K27" s="3"/>
      <c r="L27" s="3"/>
      <c r="M27" s="3"/>
      <c r="N27" s="3"/>
      <c r="O27" s="3"/>
      <c r="P27" s="3"/>
      <c r="Q27" s="3"/>
      <c r="R27" s="3"/>
      <c r="S27" s="3"/>
      <c r="T27" s="3"/>
      <c r="U27" s="14"/>
      <c r="V27" s="14"/>
      <c r="W27" s="14"/>
      <c r="X27" s="14"/>
      <c r="Y27" s="14"/>
      <c r="Z27" s="14"/>
      <c r="AA27" s="14"/>
      <c r="AB27" s="14"/>
    </row>
    <row r="28" spans="1:28" ht="13.5">
      <c r="A28" s="4"/>
      <c r="B28" s="3"/>
      <c r="C28" s="3"/>
      <c r="D28" s="3"/>
      <c r="E28" s="3"/>
      <c r="F28" s="3"/>
      <c r="G28" s="3"/>
      <c r="H28" s="3"/>
      <c r="I28" s="3"/>
      <c r="J28" s="3"/>
      <c r="K28" s="3"/>
      <c r="L28" s="3"/>
      <c r="M28" s="3"/>
      <c r="N28" s="3"/>
      <c r="O28" s="3"/>
      <c r="P28" s="4"/>
      <c r="Q28" s="3"/>
      <c r="R28" s="3"/>
      <c r="S28" s="3"/>
      <c r="T28" s="3"/>
      <c r="U28" s="14"/>
      <c r="V28" s="14"/>
      <c r="W28" s="14"/>
      <c r="X28" s="14"/>
      <c r="Y28" s="14"/>
      <c r="Z28" s="14"/>
      <c r="AA28" s="14"/>
      <c r="AB28" s="14"/>
    </row>
    <row r="29" spans="1:28" ht="17.25">
      <c r="A29" s="4"/>
      <c r="B29" s="15">
        <v>0</v>
      </c>
      <c r="C29" s="3"/>
      <c r="D29" s="3"/>
      <c r="E29" s="3"/>
      <c r="F29" s="15">
        <v>90</v>
      </c>
      <c r="G29" s="3"/>
      <c r="H29" s="3"/>
      <c r="I29" s="3"/>
      <c r="J29" s="15">
        <v>180</v>
      </c>
      <c r="K29" s="3"/>
      <c r="L29" s="3"/>
      <c r="M29" s="3"/>
      <c r="N29" s="15">
        <v>270</v>
      </c>
      <c r="O29" s="3"/>
      <c r="P29" s="3"/>
      <c r="Q29" s="3"/>
      <c r="R29" s="4"/>
      <c r="S29" s="4"/>
      <c r="T29" s="3"/>
      <c r="U29" s="14"/>
      <c r="V29" s="14"/>
      <c r="W29" s="14"/>
      <c r="X29" s="14"/>
      <c r="Y29" s="14"/>
      <c r="Z29" s="14"/>
      <c r="AA29" s="14"/>
      <c r="AB29" s="14"/>
    </row>
    <row r="30" spans="1:45" ht="13.5">
      <c r="A30" s="4"/>
      <c r="B30" s="3"/>
      <c r="C30" s="3"/>
      <c r="D30" s="3"/>
      <c r="E30" s="3"/>
      <c r="F30" s="3"/>
      <c r="G30" s="3"/>
      <c r="H30" s="3"/>
      <c r="I30" s="3"/>
      <c r="J30" s="3"/>
      <c r="K30" s="3"/>
      <c r="L30" s="3"/>
      <c r="M30" s="3"/>
      <c r="N30" s="3"/>
      <c r="O30" s="3"/>
      <c r="P30" s="3"/>
      <c r="Q30" s="3"/>
      <c r="R30" s="4"/>
      <c r="S30" s="4"/>
      <c r="T30" s="3"/>
      <c r="U30" s="14"/>
      <c r="V30" s="14"/>
      <c r="W30" s="14"/>
      <c r="X30" s="14"/>
      <c r="Y30" s="14"/>
      <c r="Z30" s="14"/>
      <c r="AA30" s="14"/>
      <c r="AB30" s="14"/>
      <c r="AS30" t="s">
        <v>28</v>
      </c>
    </row>
    <row r="31" spans="1:28" ht="13.5">
      <c r="A31" s="4"/>
      <c r="B31" s="3"/>
      <c r="C31" s="3"/>
      <c r="D31" s="3"/>
      <c r="E31" s="3"/>
      <c r="F31" s="3"/>
      <c r="G31" s="3"/>
      <c r="H31" s="3"/>
      <c r="I31" s="3"/>
      <c r="J31" s="3"/>
      <c r="K31" s="3"/>
      <c r="L31" s="3"/>
      <c r="M31" s="3"/>
      <c r="N31" s="3"/>
      <c r="O31" s="3"/>
      <c r="P31" s="3"/>
      <c r="Q31" s="3"/>
      <c r="R31" s="4"/>
      <c r="S31" s="4"/>
      <c r="T31" s="3"/>
      <c r="U31" s="14"/>
      <c r="V31" s="14"/>
      <c r="W31" s="14"/>
      <c r="X31" s="14"/>
      <c r="Y31" s="14"/>
      <c r="Z31" s="14"/>
      <c r="AA31" s="14"/>
      <c r="AB31" s="14"/>
    </row>
    <row r="32" spans="1:28" ht="13.5">
      <c r="A32" s="4"/>
      <c r="B32" s="3"/>
      <c r="C32" s="3"/>
      <c r="D32" s="3"/>
      <c r="E32" s="3"/>
      <c r="F32" s="3"/>
      <c r="G32" s="3"/>
      <c r="H32" s="3"/>
      <c r="I32" s="3"/>
      <c r="J32" s="3"/>
      <c r="K32" s="3"/>
      <c r="L32" s="3"/>
      <c r="M32" s="3"/>
      <c r="N32" s="3"/>
      <c r="O32" s="3"/>
      <c r="P32" s="3"/>
      <c r="Q32" s="3"/>
      <c r="R32" s="4"/>
      <c r="S32" s="4"/>
      <c r="T32" s="3"/>
      <c r="U32" s="14"/>
      <c r="V32" s="14"/>
      <c r="W32" s="14"/>
      <c r="X32" s="14"/>
      <c r="Y32" s="14"/>
      <c r="Z32" s="14"/>
      <c r="AA32" s="14"/>
      <c r="AB32" s="14"/>
    </row>
    <row r="33" spans="1:28" ht="13.5">
      <c r="A33" s="4"/>
      <c r="B33" s="3"/>
      <c r="C33" s="3"/>
      <c r="D33" s="3"/>
      <c r="E33" s="3"/>
      <c r="F33" s="3"/>
      <c r="G33" s="3"/>
      <c r="H33" s="3"/>
      <c r="I33" s="3"/>
      <c r="J33" s="3"/>
      <c r="K33" s="3"/>
      <c r="L33" s="3"/>
      <c r="M33" s="3"/>
      <c r="N33" s="3"/>
      <c r="O33" s="3"/>
      <c r="P33" s="3"/>
      <c r="Q33" s="3"/>
      <c r="R33" s="4"/>
      <c r="S33" s="4"/>
      <c r="T33" s="3"/>
      <c r="U33" s="14"/>
      <c r="V33" s="14"/>
      <c r="W33" s="14"/>
      <c r="X33" s="14"/>
      <c r="Y33" s="14"/>
      <c r="Z33" s="14"/>
      <c r="AA33" s="14"/>
      <c r="AB33" s="14"/>
    </row>
    <row r="34" spans="1:28" ht="13.5">
      <c r="A34" s="4"/>
      <c r="B34" s="3"/>
      <c r="C34" s="3"/>
      <c r="D34" s="3"/>
      <c r="E34" s="3"/>
      <c r="F34" s="3"/>
      <c r="G34" s="3"/>
      <c r="H34" s="3"/>
      <c r="I34" s="3"/>
      <c r="J34" s="3"/>
      <c r="K34" s="3"/>
      <c r="L34" s="3"/>
      <c r="M34" s="3"/>
      <c r="N34" s="3"/>
      <c r="O34" s="3"/>
      <c r="P34" s="3"/>
      <c r="Q34" s="3"/>
      <c r="R34" s="4"/>
      <c r="S34" s="4"/>
      <c r="T34" s="3"/>
      <c r="U34" s="14"/>
      <c r="V34" s="14"/>
      <c r="W34" s="14"/>
      <c r="X34" s="14"/>
      <c r="Y34" s="14"/>
      <c r="Z34" s="14"/>
      <c r="AA34" s="14"/>
      <c r="AB34" s="14"/>
    </row>
    <row r="35" spans="1:28" ht="13.5">
      <c r="A35" s="4"/>
      <c r="B35" s="3"/>
      <c r="C35" s="3"/>
      <c r="D35" s="3"/>
      <c r="E35" s="3"/>
      <c r="F35" s="3"/>
      <c r="G35" s="3"/>
      <c r="H35" s="3"/>
      <c r="I35" s="3"/>
      <c r="J35" s="4"/>
      <c r="K35" s="3"/>
      <c r="L35" s="3"/>
      <c r="M35" s="3"/>
      <c r="N35" s="3"/>
      <c r="O35" s="3"/>
      <c r="P35" s="3"/>
      <c r="Q35" s="3"/>
      <c r="R35" s="4"/>
      <c r="S35" s="4"/>
      <c r="T35" s="3"/>
      <c r="U35" s="14"/>
      <c r="V35" s="14"/>
      <c r="W35" s="14"/>
      <c r="X35" s="14"/>
      <c r="Y35" s="14"/>
      <c r="Z35" s="14"/>
      <c r="AA35" s="14"/>
      <c r="AB35" s="14"/>
    </row>
    <row r="36" spans="1:28" ht="13.5">
      <c r="A36" s="4"/>
      <c r="B36" s="4"/>
      <c r="C36" s="3"/>
      <c r="D36" s="3"/>
      <c r="E36" s="3"/>
      <c r="F36" s="4"/>
      <c r="G36" s="3"/>
      <c r="H36" s="3"/>
      <c r="I36" s="3"/>
      <c r="J36" s="3"/>
      <c r="K36" s="3"/>
      <c r="L36" s="3"/>
      <c r="M36" s="3"/>
      <c r="N36" s="3"/>
      <c r="O36" s="3"/>
      <c r="P36" s="3"/>
      <c r="Q36" s="3"/>
      <c r="R36" s="4"/>
      <c r="S36" s="4"/>
      <c r="T36" s="3"/>
      <c r="U36" s="14"/>
      <c r="V36" s="14"/>
      <c r="W36" s="14"/>
      <c r="X36" s="14"/>
      <c r="Y36" s="14"/>
      <c r="Z36" s="14"/>
      <c r="AA36" s="14"/>
      <c r="AB36" s="14"/>
    </row>
    <row r="37" spans="1:28" ht="13.5">
      <c r="A37" s="4"/>
      <c r="B37" s="3"/>
      <c r="C37" s="3"/>
      <c r="D37" s="3"/>
      <c r="E37" s="3"/>
      <c r="F37" s="3"/>
      <c r="G37" s="3"/>
      <c r="H37" s="3"/>
      <c r="I37" s="3"/>
      <c r="J37" s="3"/>
      <c r="K37" s="3"/>
      <c r="L37" s="3"/>
      <c r="M37" s="3"/>
      <c r="N37" s="4"/>
      <c r="O37" s="3"/>
      <c r="P37" s="3"/>
      <c r="Q37" s="3"/>
      <c r="R37" s="4"/>
      <c r="S37" s="4"/>
      <c r="T37" s="3"/>
      <c r="U37" s="14"/>
      <c r="V37" s="14"/>
      <c r="W37" s="14"/>
      <c r="X37" s="14"/>
      <c r="Y37" s="14"/>
      <c r="Z37" s="14"/>
      <c r="AA37" s="14"/>
      <c r="AB37" s="14"/>
    </row>
    <row r="38" spans="1:28" ht="13.5">
      <c r="A38" s="4"/>
      <c r="B38" s="3"/>
      <c r="C38" s="3"/>
      <c r="D38" s="3"/>
      <c r="E38" s="3"/>
      <c r="F38" s="3"/>
      <c r="G38" s="3"/>
      <c r="H38" s="3"/>
      <c r="I38" s="3"/>
      <c r="J38" s="4"/>
      <c r="K38" s="3"/>
      <c r="L38" s="3"/>
      <c r="M38" s="3"/>
      <c r="N38" s="3"/>
      <c r="O38" s="3"/>
      <c r="P38" s="3"/>
      <c r="Q38" s="3"/>
      <c r="R38" s="4"/>
      <c r="S38" s="4"/>
      <c r="T38" s="3"/>
      <c r="U38" s="14"/>
      <c r="V38" s="14"/>
      <c r="W38" s="14"/>
      <c r="X38" s="14"/>
      <c r="Y38" s="14"/>
      <c r="Z38" s="14"/>
      <c r="AA38" s="14"/>
      <c r="AB38" s="14"/>
    </row>
    <row r="39" spans="1:28" ht="17.25">
      <c r="A39" s="4"/>
      <c r="B39" s="15">
        <v>30</v>
      </c>
      <c r="C39" s="3"/>
      <c r="D39" s="3"/>
      <c r="E39" s="3"/>
      <c r="F39" s="15">
        <v>120</v>
      </c>
      <c r="G39" s="3"/>
      <c r="H39" s="3"/>
      <c r="I39" s="3"/>
      <c r="J39" s="15">
        <v>210</v>
      </c>
      <c r="K39" s="3"/>
      <c r="L39" s="3"/>
      <c r="M39" s="3"/>
      <c r="N39" s="15">
        <v>300</v>
      </c>
      <c r="O39" s="3"/>
      <c r="P39" s="3"/>
      <c r="Q39" s="3"/>
      <c r="R39" s="4"/>
      <c r="S39" s="4"/>
      <c r="T39" s="3"/>
      <c r="U39" s="14"/>
      <c r="V39" s="14"/>
      <c r="W39" s="14"/>
      <c r="X39" s="14"/>
      <c r="Y39" s="14"/>
      <c r="Z39" s="14"/>
      <c r="AA39" s="14"/>
      <c r="AB39" s="14"/>
    </row>
    <row r="40" spans="1:28" ht="13.5">
      <c r="A40" s="4"/>
      <c r="B40" s="3"/>
      <c r="C40" s="3"/>
      <c r="D40" s="3"/>
      <c r="E40" s="3"/>
      <c r="F40" s="3"/>
      <c r="G40" s="3"/>
      <c r="H40" s="3"/>
      <c r="I40" s="3"/>
      <c r="J40" s="3"/>
      <c r="K40" s="3"/>
      <c r="L40" s="3"/>
      <c r="M40" s="3"/>
      <c r="N40" s="3"/>
      <c r="O40" s="3"/>
      <c r="P40" s="3"/>
      <c r="Q40" s="3"/>
      <c r="R40" s="4"/>
      <c r="S40" s="4"/>
      <c r="T40" s="3"/>
      <c r="U40" s="14"/>
      <c r="V40" s="14"/>
      <c r="W40" s="14"/>
      <c r="X40" s="14"/>
      <c r="Y40" s="14"/>
      <c r="Z40" s="14"/>
      <c r="AA40" s="14"/>
      <c r="AB40" s="14"/>
    </row>
    <row r="41" spans="1:45" ht="13.5">
      <c r="A41" s="4"/>
      <c r="B41" s="3"/>
      <c r="C41" s="3"/>
      <c r="D41" s="3"/>
      <c r="E41" s="3"/>
      <c r="F41" s="3"/>
      <c r="G41" s="3"/>
      <c r="H41" s="3"/>
      <c r="I41" s="3"/>
      <c r="J41" s="3"/>
      <c r="K41" s="3"/>
      <c r="L41" s="3"/>
      <c r="M41" s="3"/>
      <c r="N41" s="3"/>
      <c r="O41" s="3"/>
      <c r="P41" s="3"/>
      <c r="Q41" s="3"/>
      <c r="R41" s="4"/>
      <c r="S41" s="4"/>
      <c r="T41" s="3"/>
      <c r="U41" s="14"/>
      <c r="V41" s="14"/>
      <c r="W41" s="14"/>
      <c r="X41" s="14"/>
      <c r="Y41" s="14"/>
      <c r="Z41" s="14"/>
      <c r="AA41" s="14"/>
      <c r="AB41" s="14"/>
      <c r="AS41" t="s">
        <v>28</v>
      </c>
    </row>
    <row r="42" spans="1:28" ht="13.5">
      <c r="A42" s="4"/>
      <c r="B42" s="3"/>
      <c r="C42" s="3"/>
      <c r="D42" s="3"/>
      <c r="E42" s="3"/>
      <c r="F42" s="3"/>
      <c r="G42" s="3"/>
      <c r="H42" s="3"/>
      <c r="I42" s="3"/>
      <c r="J42" s="3"/>
      <c r="K42" s="3"/>
      <c r="L42" s="3"/>
      <c r="M42" s="3"/>
      <c r="N42" s="3"/>
      <c r="O42" s="3"/>
      <c r="P42" s="3"/>
      <c r="Q42" s="3"/>
      <c r="R42" s="4"/>
      <c r="S42" s="4"/>
      <c r="T42" s="3"/>
      <c r="U42" s="14"/>
      <c r="V42" s="14"/>
      <c r="W42" s="14"/>
      <c r="X42" s="14"/>
      <c r="Y42" s="14"/>
      <c r="Z42" s="14"/>
      <c r="AA42" s="14"/>
      <c r="AB42" s="14"/>
    </row>
    <row r="43" spans="1:28" ht="13.5">
      <c r="A43" s="4"/>
      <c r="B43" s="3"/>
      <c r="C43" s="3"/>
      <c r="D43" s="3"/>
      <c r="E43" s="3"/>
      <c r="F43" s="3"/>
      <c r="G43" s="3"/>
      <c r="H43" s="3"/>
      <c r="I43" s="3"/>
      <c r="J43" s="3"/>
      <c r="K43" s="3"/>
      <c r="L43" s="3"/>
      <c r="M43" s="3"/>
      <c r="N43" s="3"/>
      <c r="O43" s="3"/>
      <c r="P43" s="3"/>
      <c r="Q43" s="3"/>
      <c r="R43" s="4"/>
      <c r="S43" s="4"/>
      <c r="T43" s="3"/>
      <c r="U43" s="14"/>
      <c r="V43" s="14"/>
      <c r="W43" s="14"/>
      <c r="X43" s="14"/>
      <c r="Y43" s="14"/>
      <c r="Z43" s="14"/>
      <c r="AA43" s="14"/>
      <c r="AB43" s="14"/>
    </row>
    <row r="44" spans="1:48" ht="13.5">
      <c r="A44" s="4"/>
      <c r="B44" s="3"/>
      <c r="C44" s="3"/>
      <c r="D44" s="3"/>
      <c r="E44" s="3"/>
      <c r="F44" s="4"/>
      <c r="G44" s="3"/>
      <c r="H44" s="3"/>
      <c r="I44" s="3"/>
      <c r="J44" s="3"/>
      <c r="K44" s="3"/>
      <c r="L44" s="3"/>
      <c r="M44" s="3"/>
      <c r="N44" s="3"/>
      <c r="O44" s="3"/>
      <c r="P44" s="3"/>
      <c r="Q44" s="3"/>
      <c r="R44" s="4"/>
      <c r="S44" s="4"/>
      <c r="T44" s="3"/>
      <c r="U44" s="14"/>
      <c r="V44" s="14"/>
      <c r="W44" s="14"/>
      <c r="X44" s="14"/>
      <c r="Y44" s="14"/>
      <c r="Z44" s="14"/>
      <c r="AA44" s="14"/>
      <c r="AB44" s="14"/>
      <c r="AV44">
        <f>36-6-12</f>
        <v>18</v>
      </c>
    </row>
    <row r="45" spans="1:48" ht="13.5">
      <c r="A45" s="4"/>
      <c r="B45" s="3"/>
      <c r="C45" s="3"/>
      <c r="D45" s="3"/>
      <c r="E45" s="3"/>
      <c r="F45" s="3"/>
      <c r="G45" s="3"/>
      <c r="H45" s="3"/>
      <c r="I45" s="3"/>
      <c r="J45" s="4"/>
      <c r="K45" s="3"/>
      <c r="L45" s="3"/>
      <c r="M45" s="3"/>
      <c r="N45" s="4"/>
      <c r="O45" s="3"/>
      <c r="P45" s="3"/>
      <c r="Q45" s="3"/>
      <c r="R45" s="4"/>
      <c r="S45" s="4"/>
      <c r="T45" s="3"/>
      <c r="U45" s="14"/>
      <c r="V45" s="14"/>
      <c r="W45" s="14"/>
      <c r="X45" s="14"/>
      <c r="Y45" s="14"/>
      <c r="Z45" s="14"/>
      <c r="AA45" s="14"/>
      <c r="AB45" s="14"/>
      <c r="AV45">
        <f>AV44/2</f>
        <v>9</v>
      </c>
    </row>
    <row r="46" spans="1:48" ht="13.5">
      <c r="A46" s="4"/>
      <c r="B46" s="4"/>
      <c r="C46" s="3"/>
      <c r="D46" s="3"/>
      <c r="E46" s="3"/>
      <c r="F46" s="4"/>
      <c r="G46" s="3"/>
      <c r="H46" s="3"/>
      <c r="I46" s="3"/>
      <c r="J46" s="4"/>
      <c r="K46" s="3"/>
      <c r="L46" s="3"/>
      <c r="M46" s="3"/>
      <c r="N46" s="3"/>
      <c r="O46" s="3"/>
      <c r="P46" s="3"/>
      <c r="Q46" s="3"/>
      <c r="R46" s="4"/>
      <c r="S46" s="4"/>
      <c r="T46" s="3"/>
      <c r="U46" s="14"/>
      <c r="V46" s="14"/>
      <c r="W46" s="14"/>
      <c r="X46" s="14"/>
      <c r="Y46" s="14"/>
      <c r="Z46" s="14"/>
      <c r="AA46" s="14"/>
      <c r="AB46" s="14"/>
      <c r="AV46">
        <f>9/AD20</f>
        <v>10.392304845413262</v>
      </c>
    </row>
    <row r="47" spans="1:28" ht="13.5">
      <c r="A47" s="4"/>
      <c r="B47" s="3"/>
      <c r="C47" s="3"/>
      <c r="D47" s="3"/>
      <c r="E47" s="3"/>
      <c r="F47" s="3"/>
      <c r="G47" s="3"/>
      <c r="H47" s="3"/>
      <c r="I47" s="3"/>
      <c r="J47" s="3"/>
      <c r="K47" s="3"/>
      <c r="L47" s="3"/>
      <c r="M47" s="3"/>
      <c r="N47" s="3"/>
      <c r="O47" s="3"/>
      <c r="P47" s="3"/>
      <c r="Q47" s="3"/>
      <c r="R47" s="4"/>
      <c r="S47" s="4"/>
      <c r="T47" s="3"/>
      <c r="U47" s="14"/>
      <c r="V47" s="14"/>
      <c r="W47" s="14"/>
      <c r="X47" s="14"/>
      <c r="Y47" s="14"/>
      <c r="Z47" s="14"/>
      <c r="AA47" s="14"/>
      <c r="AB47" s="14"/>
    </row>
    <row r="48" spans="1:28" ht="13.5">
      <c r="A48" s="4"/>
      <c r="B48" s="3"/>
      <c r="C48" s="3"/>
      <c r="D48" s="3"/>
      <c r="E48" s="3"/>
      <c r="F48" s="4"/>
      <c r="G48" s="3"/>
      <c r="H48" s="3"/>
      <c r="I48" s="3"/>
      <c r="J48" s="4"/>
      <c r="K48" s="3"/>
      <c r="L48" s="3"/>
      <c r="M48" s="3"/>
      <c r="N48" s="4"/>
      <c r="O48" s="3"/>
      <c r="P48" s="3"/>
      <c r="Q48" s="3"/>
      <c r="R48" s="4"/>
      <c r="S48" s="4"/>
      <c r="T48" s="3"/>
      <c r="U48" s="14"/>
      <c r="V48" s="14"/>
      <c r="W48" s="14"/>
      <c r="X48" s="14"/>
      <c r="Y48" s="14"/>
      <c r="Z48" s="14"/>
      <c r="AA48" s="14"/>
      <c r="AB48" s="14"/>
    </row>
    <row r="49" spans="1:28" ht="17.25">
      <c r="A49" s="4"/>
      <c r="B49" s="15">
        <v>60</v>
      </c>
      <c r="C49" s="3"/>
      <c r="D49" s="3"/>
      <c r="E49" s="3"/>
      <c r="F49" s="15">
        <v>150</v>
      </c>
      <c r="G49" s="3"/>
      <c r="H49" s="3"/>
      <c r="I49" s="3"/>
      <c r="J49" s="15">
        <v>240</v>
      </c>
      <c r="K49" s="3"/>
      <c r="L49" s="3"/>
      <c r="M49" s="3"/>
      <c r="N49" s="15">
        <v>330</v>
      </c>
      <c r="O49" s="3"/>
      <c r="P49" s="3"/>
      <c r="Q49" s="3"/>
      <c r="R49" s="4"/>
      <c r="S49" s="4"/>
      <c r="T49" s="3"/>
      <c r="U49" s="14"/>
      <c r="V49" s="14"/>
      <c r="W49" s="14"/>
      <c r="X49" s="14"/>
      <c r="Y49" s="14"/>
      <c r="Z49" s="14"/>
      <c r="AA49" s="14"/>
      <c r="AB49" s="14"/>
    </row>
    <row r="50" spans="1:28" ht="13.5">
      <c r="A50" s="4"/>
      <c r="B50" s="3"/>
      <c r="C50" s="3"/>
      <c r="D50" s="3"/>
      <c r="E50" s="3"/>
      <c r="F50" s="4"/>
      <c r="G50" s="3"/>
      <c r="H50" s="3"/>
      <c r="I50" s="3"/>
      <c r="J50" s="3"/>
      <c r="K50" s="3"/>
      <c r="L50" s="3"/>
      <c r="M50" s="3"/>
      <c r="N50" s="3"/>
      <c r="O50" s="3"/>
      <c r="P50" s="3"/>
      <c r="Q50" s="3"/>
      <c r="R50" s="4"/>
      <c r="S50" s="4"/>
      <c r="T50" s="3"/>
      <c r="U50" s="14"/>
      <c r="V50" s="14"/>
      <c r="W50" s="14"/>
      <c r="X50" s="14"/>
      <c r="Y50" s="14"/>
      <c r="Z50" s="14"/>
      <c r="AA50" s="14"/>
      <c r="AB50" s="14"/>
    </row>
    <row r="51" spans="1:28" ht="13.5">
      <c r="A51" s="4"/>
      <c r="B51" s="3"/>
      <c r="C51" s="3"/>
      <c r="D51" s="3"/>
      <c r="E51" s="3"/>
      <c r="F51" s="3"/>
      <c r="G51" s="3"/>
      <c r="H51" s="3"/>
      <c r="I51" s="3"/>
      <c r="J51" s="3"/>
      <c r="K51" s="3"/>
      <c r="L51" s="3"/>
      <c r="M51" s="3"/>
      <c r="N51" s="3"/>
      <c r="O51" s="3"/>
      <c r="P51" s="3"/>
      <c r="Q51" s="3"/>
      <c r="R51" s="4"/>
      <c r="S51" s="4"/>
      <c r="T51" s="3"/>
      <c r="U51" s="14"/>
      <c r="V51" s="14"/>
      <c r="W51" s="14"/>
      <c r="X51" s="14"/>
      <c r="Y51" s="14"/>
      <c r="Z51" s="14"/>
      <c r="AA51" s="14"/>
      <c r="AB51" s="14"/>
    </row>
    <row r="52" spans="1:28" ht="13.5">
      <c r="A52" s="4"/>
      <c r="B52" s="4"/>
      <c r="C52" s="4"/>
      <c r="D52" s="4"/>
      <c r="E52" s="4"/>
      <c r="F52" s="4"/>
      <c r="G52" s="4"/>
      <c r="H52" s="4"/>
      <c r="I52" s="4"/>
      <c r="J52" s="4"/>
      <c r="K52" s="4"/>
      <c r="L52" s="4"/>
      <c r="M52" s="4"/>
      <c r="N52" s="3"/>
      <c r="O52" s="3"/>
      <c r="P52" s="3"/>
      <c r="Q52" s="3"/>
      <c r="R52" s="4"/>
      <c r="S52" s="4"/>
      <c r="T52" s="3"/>
      <c r="U52" s="14"/>
      <c r="V52" s="14"/>
      <c r="W52" s="14"/>
      <c r="X52" s="14"/>
      <c r="Y52" s="14"/>
      <c r="Z52" s="14"/>
      <c r="AA52" s="14"/>
      <c r="AB52" s="14"/>
    </row>
    <row r="53" spans="1:28" ht="13.5">
      <c r="A53" s="4"/>
      <c r="B53" s="4"/>
      <c r="C53" s="4"/>
      <c r="D53" s="4"/>
      <c r="E53" s="4"/>
      <c r="F53" s="4"/>
      <c r="G53" s="4"/>
      <c r="H53" s="4"/>
      <c r="I53" s="4"/>
      <c r="J53" s="4"/>
      <c r="K53" s="4"/>
      <c r="L53" s="4"/>
      <c r="M53" s="4"/>
      <c r="N53" s="4"/>
      <c r="O53" s="4"/>
      <c r="P53" s="4"/>
      <c r="Q53" s="14"/>
      <c r="R53" s="4"/>
      <c r="S53" s="4"/>
      <c r="T53" s="14"/>
      <c r="U53" s="14"/>
      <c r="V53" s="14"/>
      <c r="W53" s="14"/>
      <c r="X53" s="14"/>
      <c r="Y53" s="14"/>
      <c r="Z53" s="14"/>
      <c r="AA53" s="14"/>
      <c r="AB53" s="14"/>
    </row>
    <row r="54" spans="1:28" ht="13.5">
      <c r="A54" s="4"/>
      <c r="B54" s="4"/>
      <c r="C54" s="4"/>
      <c r="D54" s="4"/>
      <c r="E54" s="4"/>
      <c r="F54" s="4"/>
      <c r="G54" s="4"/>
      <c r="H54" s="4"/>
      <c r="I54" s="4"/>
      <c r="J54" s="4"/>
      <c r="K54" s="4"/>
      <c r="L54" s="4"/>
      <c r="M54" s="4"/>
      <c r="N54" s="4"/>
      <c r="O54" s="4"/>
      <c r="P54" s="4"/>
      <c r="Q54" s="14"/>
      <c r="R54" s="4"/>
      <c r="S54" s="4"/>
      <c r="T54" s="14"/>
      <c r="U54" s="14"/>
      <c r="V54" s="14"/>
      <c r="W54" s="14"/>
      <c r="X54" s="14"/>
      <c r="Y54" s="14"/>
      <c r="Z54" s="14"/>
      <c r="AA54" s="14"/>
      <c r="AB54" s="14"/>
    </row>
    <row r="55" spans="1:28" ht="13.5">
      <c r="A55" s="4"/>
      <c r="B55" s="4"/>
      <c r="C55" s="4"/>
      <c r="D55" s="4"/>
      <c r="E55" s="4"/>
      <c r="F55" s="4"/>
      <c r="G55" s="4"/>
      <c r="H55" s="4"/>
      <c r="I55" s="4"/>
      <c r="J55" s="4"/>
      <c r="K55" s="4"/>
      <c r="L55" s="4"/>
      <c r="M55" s="4"/>
      <c r="N55" s="4"/>
      <c r="O55" s="4"/>
      <c r="P55" s="4"/>
      <c r="Q55" s="14"/>
      <c r="R55" s="4"/>
      <c r="S55" s="4"/>
      <c r="T55" s="14"/>
      <c r="U55" s="14"/>
      <c r="V55" s="14"/>
      <c r="W55" s="14"/>
      <c r="X55" s="14"/>
      <c r="Y55" s="14"/>
      <c r="Z55" s="14"/>
      <c r="AA55" s="14"/>
      <c r="AB55" s="14"/>
    </row>
    <row r="56" spans="1:43" ht="13.5">
      <c r="A56" s="4"/>
      <c r="B56" s="4"/>
      <c r="C56" s="4"/>
      <c r="D56" s="4"/>
      <c r="E56" s="4"/>
      <c r="F56" s="4"/>
      <c r="G56" s="4"/>
      <c r="H56" s="4"/>
      <c r="I56" s="4"/>
      <c r="J56" s="4"/>
      <c r="K56" s="4"/>
      <c r="L56" s="4"/>
      <c r="M56" s="4"/>
      <c r="N56" s="4"/>
      <c r="O56" s="4"/>
      <c r="P56" s="4"/>
      <c r="Q56" s="14"/>
      <c r="R56" s="4"/>
      <c r="S56" s="4"/>
      <c r="T56" s="14"/>
      <c r="U56" s="14"/>
      <c r="V56" s="14"/>
      <c r="W56" s="14"/>
      <c r="X56" s="14"/>
      <c r="Y56" s="14"/>
      <c r="Z56" s="14"/>
      <c r="AA56" s="14"/>
      <c r="AB56" s="14"/>
      <c r="AQ56" s="31" t="s">
        <v>31</v>
      </c>
    </row>
    <row r="57" spans="1:44" ht="13.5">
      <c r="A57" s="4"/>
      <c r="B57" s="4"/>
      <c r="C57" s="4"/>
      <c r="D57" s="4"/>
      <c r="E57" s="4"/>
      <c r="F57" s="4"/>
      <c r="G57" s="4"/>
      <c r="H57" s="4"/>
      <c r="I57" s="4"/>
      <c r="J57" s="4"/>
      <c r="K57" s="4"/>
      <c r="L57" s="4"/>
      <c r="M57" s="4"/>
      <c r="N57" s="4"/>
      <c r="O57" s="4"/>
      <c r="P57" s="4"/>
      <c r="Q57" s="14"/>
      <c r="R57" s="4"/>
      <c r="S57" s="4"/>
      <c r="T57" s="14"/>
      <c r="U57" s="14"/>
      <c r="V57" s="14"/>
      <c r="W57" s="14"/>
      <c r="X57" s="14"/>
      <c r="Y57" s="14"/>
      <c r="Z57" s="14"/>
      <c r="AA57" s="14"/>
      <c r="AB57" s="14"/>
      <c r="AQ57" s="29">
        <v>36.704283310243206</v>
      </c>
      <c r="AR57">
        <f>AQ57*AD20</f>
        <v>31.78684177437181</v>
      </c>
    </row>
    <row r="58" spans="1:44" ht="13.5">
      <c r="A58" s="4"/>
      <c r="B58" s="4"/>
      <c r="C58" s="4"/>
      <c r="D58" s="4"/>
      <c r="E58" s="4"/>
      <c r="F58" s="4"/>
      <c r="G58" s="4"/>
      <c r="H58" s="4"/>
      <c r="I58" s="4"/>
      <c r="J58" s="4"/>
      <c r="K58" s="4"/>
      <c r="L58" s="4"/>
      <c r="M58" s="4"/>
      <c r="N58" s="4"/>
      <c r="O58" s="4"/>
      <c r="P58" s="4"/>
      <c r="Q58" s="4"/>
      <c r="R58" s="4"/>
      <c r="S58" s="14"/>
      <c r="T58" s="14"/>
      <c r="U58" s="14"/>
      <c r="V58" s="14"/>
      <c r="W58" s="14"/>
      <c r="X58" s="14"/>
      <c r="Y58" s="14"/>
      <c r="Z58" s="14"/>
      <c r="AA58" s="14"/>
      <c r="AB58" s="14"/>
      <c r="AQ58">
        <v>10.5</v>
      </c>
      <c r="AR58">
        <f>AQ58*AD20</f>
        <v>9.093266739736606</v>
      </c>
    </row>
    <row r="59" spans="1:44" ht="13.5">
      <c r="A59" s="4"/>
      <c r="B59" s="4"/>
      <c r="C59" s="4"/>
      <c r="D59" s="4"/>
      <c r="E59" s="4"/>
      <c r="F59" s="4"/>
      <c r="G59" s="4"/>
      <c r="H59" s="4"/>
      <c r="I59" s="4"/>
      <c r="J59" s="4"/>
      <c r="K59" s="4"/>
      <c r="L59" s="4"/>
      <c r="M59" s="4"/>
      <c r="N59" s="4"/>
      <c r="O59" s="4"/>
      <c r="P59" s="4"/>
      <c r="Q59" s="4"/>
      <c r="R59" s="4"/>
      <c r="S59" s="14"/>
      <c r="T59" s="14"/>
      <c r="U59" s="14"/>
      <c r="V59" s="14"/>
      <c r="W59" s="14"/>
      <c r="X59" s="14"/>
      <c r="Y59" s="14"/>
      <c r="Z59" s="14"/>
      <c r="AA59" s="14"/>
      <c r="AB59" s="14"/>
      <c r="AQ59">
        <v>16.5</v>
      </c>
      <c r="AR59">
        <f>AQ59*AD20</f>
        <v>14.289419162443238</v>
      </c>
    </row>
    <row r="60" spans="1:44" ht="13.5">
      <c r="A60" s="4"/>
      <c r="B60" s="4"/>
      <c r="C60" s="4"/>
      <c r="D60" s="4"/>
      <c r="E60" s="4"/>
      <c r="F60" s="4"/>
      <c r="G60" s="4"/>
      <c r="H60" s="4"/>
      <c r="I60" s="4"/>
      <c r="J60" s="4"/>
      <c r="K60" s="4"/>
      <c r="L60" s="4"/>
      <c r="M60" s="4"/>
      <c r="N60" s="4"/>
      <c r="O60" s="4"/>
      <c r="P60" s="4"/>
      <c r="Q60" s="4"/>
      <c r="R60" s="4"/>
      <c r="S60" s="14"/>
      <c r="T60" s="14"/>
      <c r="U60" s="14"/>
      <c r="V60" s="14"/>
      <c r="W60" s="14"/>
      <c r="X60" s="14"/>
      <c r="Y60" s="14"/>
      <c r="Z60" s="14"/>
      <c r="AA60" s="14"/>
      <c r="AB60" s="14"/>
      <c r="AQ60">
        <v>25</v>
      </c>
      <c r="AR60">
        <f>AQ60*AD20</f>
        <v>21.65063509461097</v>
      </c>
    </row>
    <row r="61" spans="1:44" ht="13.5">
      <c r="A61" s="4"/>
      <c r="B61" s="4"/>
      <c r="C61" s="4"/>
      <c r="D61" s="4"/>
      <c r="E61" s="4"/>
      <c r="F61" s="4"/>
      <c r="G61" s="4"/>
      <c r="H61" s="4"/>
      <c r="I61" s="4"/>
      <c r="J61" s="4"/>
      <c r="K61" s="4"/>
      <c r="L61" s="4"/>
      <c r="M61" s="4"/>
      <c r="N61" s="4"/>
      <c r="O61" s="4"/>
      <c r="P61" s="4"/>
      <c r="Q61" s="4"/>
      <c r="R61" s="4"/>
      <c r="S61" s="14"/>
      <c r="T61" s="14"/>
      <c r="U61" s="14"/>
      <c r="V61" s="14"/>
      <c r="W61" s="14"/>
      <c r="X61" s="14"/>
      <c r="Y61" s="14"/>
      <c r="Z61" s="14"/>
      <c r="AA61" s="14"/>
      <c r="AB61" s="14"/>
      <c r="AR61">
        <f>SUM(AR57:AR60)</f>
        <v>76.82016277116261</v>
      </c>
    </row>
    <row r="62" spans="1:28" ht="13.5">
      <c r="A62" s="4"/>
      <c r="B62" s="4"/>
      <c r="C62" s="4"/>
      <c r="D62" s="4"/>
      <c r="E62" s="4"/>
      <c r="F62" s="4"/>
      <c r="G62" s="4"/>
      <c r="H62" s="4"/>
      <c r="I62" s="4"/>
      <c r="J62" s="4"/>
      <c r="K62" s="4"/>
      <c r="L62" s="4"/>
      <c r="M62" s="4"/>
      <c r="N62" s="4"/>
      <c r="O62" s="4"/>
      <c r="P62" s="4"/>
      <c r="Q62" s="4"/>
      <c r="R62" s="4"/>
      <c r="S62" s="14"/>
      <c r="T62" s="14"/>
      <c r="U62" s="14"/>
      <c r="V62" s="14"/>
      <c r="W62" s="14"/>
      <c r="X62" s="14"/>
      <c r="Y62" s="14"/>
      <c r="Z62" s="14"/>
      <c r="AA62" s="14"/>
      <c r="AB62" s="14"/>
    </row>
    <row r="63" spans="1:43" ht="13.5">
      <c r="A63" s="4"/>
      <c r="B63" s="4"/>
      <c r="C63" s="4"/>
      <c r="D63" s="4"/>
      <c r="E63" s="4"/>
      <c r="F63" s="4"/>
      <c r="G63" s="4"/>
      <c r="H63" s="4"/>
      <c r="I63" s="4"/>
      <c r="J63" s="4"/>
      <c r="K63" s="4"/>
      <c r="L63" s="4"/>
      <c r="M63" s="4"/>
      <c r="N63" s="4"/>
      <c r="O63" s="4"/>
      <c r="P63" s="4"/>
      <c r="Q63" s="4"/>
      <c r="R63" s="4"/>
      <c r="S63" s="14"/>
      <c r="T63" s="14"/>
      <c r="U63" s="14"/>
      <c r="V63" s="14"/>
      <c r="W63" s="14"/>
      <c r="X63" s="14"/>
      <c r="Y63" s="14"/>
      <c r="Z63" s="14"/>
      <c r="AA63" s="14"/>
      <c r="AB63" s="14"/>
      <c r="AQ63" s="31" t="s">
        <v>32</v>
      </c>
    </row>
    <row r="64" spans="1:44" ht="13.5">
      <c r="A64" s="4"/>
      <c r="B64" s="4"/>
      <c r="C64" s="4"/>
      <c r="D64" s="4"/>
      <c r="E64" s="4"/>
      <c r="F64" s="4"/>
      <c r="G64" s="4"/>
      <c r="H64" s="4"/>
      <c r="I64" s="4"/>
      <c r="J64" s="4"/>
      <c r="K64" s="4"/>
      <c r="L64" s="4"/>
      <c r="M64" s="4"/>
      <c r="N64" s="4"/>
      <c r="O64" s="4"/>
      <c r="P64" s="4"/>
      <c r="Q64" s="4"/>
      <c r="R64" s="4"/>
      <c r="S64" s="14"/>
      <c r="T64" s="14"/>
      <c r="U64" s="14"/>
      <c r="V64" s="14"/>
      <c r="W64" s="14"/>
      <c r="X64" s="14"/>
      <c r="Y64" s="14"/>
      <c r="Z64" s="14"/>
      <c r="AA64" s="14"/>
      <c r="AB64" s="14"/>
      <c r="AQ64">
        <v>16.5</v>
      </c>
      <c r="AR64">
        <f>AQ64*AD20</f>
        <v>14.289419162443238</v>
      </c>
    </row>
    <row r="65" spans="1:44" ht="13.5">
      <c r="A65" s="4"/>
      <c r="B65" s="4"/>
      <c r="C65" s="4"/>
      <c r="D65" s="4"/>
      <c r="E65" s="4"/>
      <c r="F65" s="4"/>
      <c r="G65" s="4"/>
      <c r="H65" s="4"/>
      <c r="I65" s="4"/>
      <c r="J65" s="4"/>
      <c r="K65" s="4"/>
      <c r="L65" s="4"/>
      <c r="M65" s="4"/>
      <c r="N65" s="4"/>
      <c r="O65" s="4"/>
      <c r="P65" s="4"/>
      <c r="Q65" s="4"/>
      <c r="R65" s="4"/>
      <c r="S65" s="14"/>
      <c r="T65" s="14"/>
      <c r="U65" s="14"/>
      <c r="V65" s="14"/>
      <c r="W65" s="14"/>
      <c r="X65" s="14"/>
      <c r="Y65" s="14"/>
      <c r="Z65" s="14"/>
      <c r="AA65" s="14"/>
      <c r="AB65" s="14"/>
      <c r="AQ65">
        <v>36.7042833102432</v>
      </c>
      <c r="AR65">
        <f>AQ65*AD20</f>
        <v>31.7868417743718</v>
      </c>
    </row>
    <row r="66" spans="1:44" ht="13.5">
      <c r="A66" s="4"/>
      <c r="B66" s="4"/>
      <c r="C66" s="4"/>
      <c r="D66" s="4"/>
      <c r="E66" s="4"/>
      <c r="F66" s="4"/>
      <c r="G66" s="4"/>
      <c r="H66" s="4"/>
      <c r="I66" s="4"/>
      <c r="J66" s="4"/>
      <c r="K66" s="4"/>
      <c r="L66" s="4"/>
      <c r="M66" s="4"/>
      <c r="N66" s="4"/>
      <c r="O66" s="4"/>
      <c r="P66" s="4"/>
      <c r="Q66" s="4"/>
      <c r="R66" s="4"/>
      <c r="S66" s="14"/>
      <c r="T66" s="14"/>
      <c r="U66" s="14"/>
      <c r="V66" s="14"/>
      <c r="W66" s="14"/>
      <c r="X66" s="14"/>
      <c r="Y66" s="14"/>
      <c r="Z66" s="14"/>
      <c r="AA66" s="14"/>
      <c r="AB66" s="14"/>
      <c r="AQ66">
        <v>35.5</v>
      </c>
      <c r="AR66">
        <f>AQ66*AD20</f>
        <v>30.743901834347575</v>
      </c>
    </row>
    <row r="67" spans="1:44" ht="13.5">
      <c r="A67" s="4"/>
      <c r="B67" s="4"/>
      <c r="C67" s="4"/>
      <c r="D67" s="4"/>
      <c r="E67" s="4"/>
      <c r="F67" s="4"/>
      <c r="G67" s="4"/>
      <c r="H67" s="4"/>
      <c r="I67" s="4"/>
      <c r="J67" s="4"/>
      <c r="K67" s="4"/>
      <c r="L67" s="4"/>
      <c r="M67" s="4"/>
      <c r="N67" s="4"/>
      <c r="O67" s="4"/>
      <c r="P67" s="4"/>
      <c r="Q67" s="4"/>
      <c r="R67" s="4"/>
      <c r="S67" s="14"/>
      <c r="T67" s="14"/>
      <c r="U67" s="14"/>
      <c r="V67" s="14"/>
      <c r="W67" s="14"/>
      <c r="X67" s="14"/>
      <c r="Y67" s="14"/>
      <c r="Z67" s="14"/>
      <c r="AA67" s="14"/>
      <c r="AB67" s="14"/>
      <c r="AJ67">
        <v>61.5</v>
      </c>
      <c r="AR67">
        <f>SUM(AR64:AR66)</f>
        <v>76.82016277116261</v>
      </c>
    </row>
    <row r="68" spans="1:28" ht="13.5">
      <c r="A68" s="4"/>
      <c r="B68" s="4"/>
      <c r="C68" s="4"/>
      <c r="D68" s="4"/>
      <c r="E68" s="4"/>
      <c r="F68" s="4"/>
      <c r="G68" s="4"/>
      <c r="H68" s="4"/>
      <c r="I68" s="4"/>
      <c r="J68" s="4"/>
      <c r="K68" s="4"/>
      <c r="L68" s="4"/>
      <c r="M68" s="4"/>
      <c r="N68" s="4"/>
      <c r="O68" s="4"/>
      <c r="P68" s="4"/>
      <c r="Q68" s="4"/>
      <c r="R68" s="4"/>
      <c r="S68" s="14"/>
      <c r="T68" s="14"/>
      <c r="U68" s="14"/>
      <c r="V68" s="14"/>
      <c r="W68" s="14"/>
      <c r="X68" s="14"/>
      <c r="Y68" s="14"/>
      <c r="Z68" s="14"/>
      <c r="AA68" s="14"/>
      <c r="AB68" s="14"/>
    </row>
    <row r="69" spans="1:28" ht="13.5">
      <c r="A69" s="4"/>
      <c r="B69" s="4"/>
      <c r="C69" s="4"/>
      <c r="D69" s="4"/>
      <c r="E69" s="4"/>
      <c r="F69" s="4"/>
      <c r="G69" s="4"/>
      <c r="H69" s="4"/>
      <c r="I69" s="4"/>
      <c r="J69" s="4"/>
      <c r="K69" s="4"/>
      <c r="L69" s="4"/>
      <c r="M69" s="4"/>
      <c r="N69" s="4"/>
      <c r="O69" s="4"/>
      <c r="P69" s="4"/>
      <c r="Q69" s="4"/>
      <c r="R69" s="4"/>
      <c r="S69" s="14"/>
      <c r="T69" s="14"/>
      <c r="U69" s="14"/>
      <c r="V69" s="14"/>
      <c r="W69" s="14"/>
      <c r="X69" s="14"/>
      <c r="Y69" s="14"/>
      <c r="Z69" s="14"/>
      <c r="AA69" s="14"/>
      <c r="AB69" s="14"/>
    </row>
    <row r="70" spans="1:28" ht="13.5">
      <c r="A70" s="4"/>
      <c r="B70" s="4"/>
      <c r="C70" s="4"/>
      <c r="D70" s="4"/>
      <c r="E70" s="4"/>
      <c r="F70" s="4"/>
      <c r="G70" s="4"/>
      <c r="H70" s="4"/>
      <c r="I70" s="4"/>
      <c r="J70" s="4"/>
      <c r="K70" s="4"/>
      <c r="L70" s="4"/>
      <c r="M70" s="4"/>
      <c r="N70" s="4"/>
      <c r="O70" s="4"/>
      <c r="P70" s="4"/>
      <c r="Q70" s="4"/>
      <c r="R70" s="4"/>
      <c r="S70" s="14"/>
      <c r="T70" s="14"/>
      <c r="U70" s="14"/>
      <c r="V70" s="14"/>
      <c r="W70" s="14"/>
      <c r="X70" s="14"/>
      <c r="Y70" s="14"/>
      <c r="Z70" s="14"/>
      <c r="AA70" s="14"/>
      <c r="AB70" s="14"/>
    </row>
    <row r="71" spans="1:28" ht="13.5">
      <c r="A71" s="4"/>
      <c r="B71" s="4"/>
      <c r="C71" s="4"/>
      <c r="D71" s="4"/>
      <c r="E71" s="4"/>
      <c r="F71" s="4"/>
      <c r="G71" s="4"/>
      <c r="H71" s="4"/>
      <c r="I71" s="4"/>
      <c r="J71" s="4"/>
      <c r="K71" s="4"/>
      <c r="L71" s="4"/>
      <c r="M71" s="4"/>
      <c r="N71" s="4"/>
      <c r="O71" s="4"/>
      <c r="P71" s="4"/>
      <c r="Q71" s="4"/>
      <c r="R71" s="4"/>
      <c r="S71" s="14"/>
      <c r="T71" s="14"/>
      <c r="U71" s="14"/>
      <c r="V71" s="14"/>
      <c r="W71" s="14"/>
      <c r="X71" s="14"/>
      <c r="Y71" s="14"/>
      <c r="Z71" s="14"/>
      <c r="AA71" s="14"/>
      <c r="AB71" s="14"/>
    </row>
    <row r="72" spans="1:28" ht="13.5">
      <c r="A72" s="4"/>
      <c r="B72" s="4"/>
      <c r="C72" s="4"/>
      <c r="D72" s="4"/>
      <c r="E72" s="4"/>
      <c r="F72" s="4"/>
      <c r="G72" s="4"/>
      <c r="H72" s="4"/>
      <c r="I72" s="4"/>
      <c r="J72" s="4"/>
      <c r="K72" s="4"/>
      <c r="L72" s="4"/>
      <c r="M72" s="4"/>
      <c r="N72" s="4"/>
      <c r="O72" s="4"/>
      <c r="P72" s="4"/>
      <c r="Q72" s="4"/>
      <c r="R72" s="4"/>
      <c r="S72" s="14"/>
      <c r="T72" s="14"/>
      <c r="U72" s="14"/>
      <c r="V72" s="14"/>
      <c r="W72" s="14"/>
      <c r="X72" s="14"/>
      <c r="Y72" s="14"/>
      <c r="Z72" s="14"/>
      <c r="AA72" s="14"/>
      <c r="AB72" s="14"/>
    </row>
    <row r="73" spans="1:28" ht="13.5">
      <c r="A73" s="4"/>
      <c r="B73" s="4"/>
      <c r="C73" s="4"/>
      <c r="D73" s="4"/>
      <c r="E73" s="4"/>
      <c r="F73" s="4"/>
      <c r="G73" s="4"/>
      <c r="H73" s="4"/>
      <c r="I73" s="3"/>
      <c r="J73" s="3"/>
      <c r="K73" s="3"/>
      <c r="L73" s="3"/>
      <c r="M73" s="3"/>
      <c r="N73" s="3"/>
      <c r="O73" s="3"/>
      <c r="P73" s="3"/>
      <c r="Q73" s="3"/>
      <c r="R73" s="3"/>
      <c r="S73" s="14"/>
      <c r="T73" s="14"/>
      <c r="U73" s="14"/>
      <c r="V73" s="14"/>
      <c r="W73" s="14"/>
      <c r="X73" s="14"/>
      <c r="Y73" s="14"/>
      <c r="Z73" s="14"/>
      <c r="AA73" s="14"/>
      <c r="AB73" s="14"/>
    </row>
    <row r="74" spans="1:28" ht="13.5">
      <c r="A74" s="4"/>
      <c r="B74" s="4"/>
      <c r="C74" s="4"/>
      <c r="D74" s="4"/>
      <c r="E74" s="4"/>
      <c r="F74" s="4"/>
      <c r="G74" s="4"/>
      <c r="H74" s="4"/>
      <c r="I74" s="3"/>
      <c r="J74" s="3"/>
      <c r="K74" s="3"/>
      <c r="L74" s="3"/>
      <c r="M74" s="3"/>
      <c r="N74" s="3"/>
      <c r="O74" s="3"/>
      <c r="P74" s="3"/>
      <c r="Q74" s="3"/>
      <c r="R74" s="3"/>
      <c r="S74" s="14"/>
      <c r="T74" s="14"/>
      <c r="U74" s="14"/>
      <c r="V74" s="14"/>
      <c r="W74" s="14"/>
      <c r="X74" s="14"/>
      <c r="Y74" s="14"/>
      <c r="Z74" s="14"/>
      <c r="AA74" s="14"/>
      <c r="AB74" s="14"/>
    </row>
    <row r="75" spans="1:28" ht="13.5">
      <c r="A75" s="4"/>
      <c r="B75" s="4"/>
      <c r="C75" s="4"/>
      <c r="D75" s="4"/>
      <c r="E75" s="4"/>
      <c r="F75" s="4"/>
      <c r="G75" s="4"/>
      <c r="H75" s="4"/>
      <c r="I75" s="3"/>
      <c r="J75" s="3"/>
      <c r="K75" s="3"/>
      <c r="L75" s="3"/>
      <c r="M75" s="3"/>
      <c r="N75" s="3"/>
      <c r="O75" s="3"/>
      <c r="P75" s="4"/>
      <c r="Q75" s="4"/>
      <c r="R75" s="4"/>
      <c r="S75" s="14"/>
      <c r="T75" s="14"/>
      <c r="U75" s="14"/>
      <c r="V75" s="14"/>
      <c r="W75" s="14"/>
      <c r="X75" s="14"/>
      <c r="Y75" s="14"/>
      <c r="Z75" s="14"/>
      <c r="AA75" s="14"/>
      <c r="AB75" s="14"/>
    </row>
    <row r="76" spans="1:28" ht="13.5">
      <c r="A76" s="4"/>
      <c r="B76" s="4"/>
      <c r="C76" s="4"/>
      <c r="D76" s="4"/>
      <c r="E76" s="4"/>
      <c r="F76" s="4"/>
      <c r="G76" s="4"/>
      <c r="H76" s="4"/>
      <c r="I76" s="3"/>
      <c r="J76" s="3"/>
      <c r="K76" s="3"/>
      <c r="L76" s="3"/>
      <c r="M76" s="3"/>
      <c r="N76" s="3"/>
      <c r="O76" s="3"/>
      <c r="P76" s="4"/>
      <c r="Q76" s="4"/>
      <c r="R76" s="4"/>
      <c r="S76" s="14"/>
      <c r="T76" s="14"/>
      <c r="U76" s="14"/>
      <c r="V76" s="14"/>
      <c r="W76" s="14"/>
      <c r="X76" s="14"/>
      <c r="Y76" s="14"/>
      <c r="Z76" s="14"/>
      <c r="AA76" s="14"/>
      <c r="AB76" s="14"/>
    </row>
    <row r="77" spans="1:28" ht="13.5">
      <c r="A77" s="4"/>
      <c r="B77" s="4"/>
      <c r="C77" s="4"/>
      <c r="D77" s="4"/>
      <c r="E77" s="4"/>
      <c r="F77" s="4"/>
      <c r="G77" s="4"/>
      <c r="H77" s="4"/>
      <c r="I77" s="3"/>
      <c r="J77" s="3"/>
      <c r="K77" s="3"/>
      <c r="L77" s="3"/>
      <c r="M77" s="3"/>
      <c r="N77" s="3"/>
      <c r="O77" s="3"/>
      <c r="P77" s="4"/>
      <c r="Q77" s="4"/>
      <c r="R77" s="4"/>
      <c r="S77" s="14"/>
      <c r="T77" s="14"/>
      <c r="U77" s="14"/>
      <c r="V77" s="14"/>
      <c r="W77" s="14"/>
      <c r="X77" s="14"/>
      <c r="Y77" s="14"/>
      <c r="Z77" s="14"/>
      <c r="AA77" s="14"/>
      <c r="AB77" s="14"/>
    </row>
    <row r="78" spans="1:28" ht="13.5">
      <c r="A78" s="4"/>
      <c r="B78" s="4"/>
      <c r="C78" s="4"/>
      <c r="D78" s="4"/>
      <c r="E78" s="4"/>
      <c r="F78" s="4"/>
      <c r="G78" s="4"/>
      <c r="H78" s="4"/>
      <c r="I78" s="3"/>
      <c r="J78" s="3"/>
      <c r="K78" s="3"/>
      <c r="L78" s="3"/>
      <c r="M78" s="3"/>
      <c r="N78" s="3"/>
      <c r="O78" s="3"/>
      <c r="P78" s="4"/>
      <c r="Q78" s="4"/>
      <c r="R78" s="4"/>
      <c r="S78" s="14"/>
      <c r="T78" s="14"/>
      <c r="U78" s="14"/>
      <c r="V78" s="14"/>
      <c r="W78" s="14"/>
      <c r="X78" s="14"/>
      <c r="Y78" s="14"/>
      <c r="Z78" s="14"/>
      <c r="AA78" s="14"/>
      <c r="AB78" s="14"/>
    </row>
    <row r="79" spans="1:28" ht="13.5">
      <c r="A79" s="4"/>
      <c r="B79" s="4"/>
      <c r="C79" s="4"/>
      <c r="D79" s="4"/>
      <c r="E79" s="4"/>
      <c r="F79" s="4"/>
      <c r="G79" s="4"/>
      <c r="H79" s="4"/>
      <c r="I79" s="3"/>
      <c r="J79" s="3"/>
      <c r="K79" s="3"/>
      <c r="L79" s="3"/>
      <c r="M79" s="3"/>
      <c r="N79" s="3"/>
      <c r="O79" s="3"/>
      <c r="P79" s="4"/>
      <c r="Q79" s="4"/>
      <c r="R79" s="4"/>
      <c r="S79" s="14"/>
      <c r="T79" s="14"/>
      <c r="U79" s="14"/>
      <c r="V79" s="14"/>
      <c r="W79" s="14"/>
      <c r="X79" s="14"/>
      <c r="Y79" s="14"/>
      <c r="Z79" s="14"/>
      <c r="AA79" s="14"/>
      <c r="AB79" s="14"/>
    </row>
    <row r="80" spans="1:28" ht="13.5">
      <c r="A80" s="4"/>
      <c r="B80" s="4"/>
      <c r="C80" s="4"/>
      <c r="D80" s="4"/>
      <c r="E80" s="4"/>
      <c r="F80" s="4"/>
      <c r="G80" s="4"/>
      <c r="H80" s="4"/>
      <c r="I80" s="3"/>
      <c r="J80" s="3"/>
      <c r="K80" s="3"/>
      <c r="L80" s="3"/>
      <c r="M80" s="3"/>
      <c r="N80" s="3"/>
      <c r="O80" s="3"/>
      <c r="P80" s="4"/>
      <c r="Q80" s="4"/>
      <c r="R80" s="4"/>
      <c r="S80" s="14"/>
      <c r="T80" s="14"/>
      <c r="U80" s="14"/>
      <c r="V80" s="14"/>
      <c r="W80" s="14"/>
      <c r="X80" s="14"/>
      <c r="Y80" s="14"/>
      <c r="Z80" s="14"/>
      <c r="AA80" s="14"/>
      <c r="AB80" s="14"/>
    </row>
    <row r="81" spans="1:28" ht="13.5">
      <c r="A81" s="4"/>
      <c r="B81" s="4"/>
      <c r="C81" s="4"/>
      <c r="D81" s="4"/>
      <c r="E81" s="4"/>
      <c r="F81" s="4"/>
      <c r="G81" s="4"/>
      <c r="H81" s="4"/>
      <c r="I81" s="3"/>
      <c r="J81" s="3"/>
      <c r="K81" s="3"/>
      <c r="L81" s="3"/>
      <c r="M81" s="3"/>
      <c r="N81" s="3"/>
      <c r="O81" s="3"/>
      <c r="P81" s="4"/>
      <c r="Q81" s="4"/>
      <c r="R81" s="4"/>
      <c r="S81" s="14"/>
      <c r="T81" s="14"/>
      <c r="U81" s="14"/>
      <c r="V81" s="14"/>
      <c r="W81" s="14"/>
      <c r="X81" s="14"/>
      <c r="Y81" s="14"/>
      <c r="Z81" s="14"/>
      <c r="AA81" s="14"/>
      <c r="AB81" s="14"/>
    </row>
    <row r="82" spans="1:28" ht="13.5">
      <c r="A82" s="4"/>
      <c r="B82" s="4"/>
      <c r="C82" s="4"/>
      <c r="D82" s="4"/>
      <c r="E82" s="4"/>
      <c r="F82" s="4"/>
      <c r="G82" s="4"/>
      <c r="H82" s="4"/>
      <c r="I82" s="3"/>
      <c r="J82" s="3"/>
      <c r="K82" s="3"/>
      <c r="L82" s="3"/>
      <c r="M82" s="3"/>
      <c r="N82" s="3"/>
      <c r="O82" s="3"/>
      <c r="P82" s="3"/>
      <c r="Q82" s="3"/>
      <c r="R82" s="3"/>
      <c r="S82" s="3"/>
      <c r="T82" s="3"/>
      <c r="U82" s="3"/>
      <c r="V82" s="3"/>
      <c r="W82" s="3"/>
      <c r="X82" s="3"/>
      <c r="Y82" s="3"/>
      <c r="Z82" s="3"/>
      <c r="AA82" s="3"/>
      <c r="AB82" s="3"/>
    </row>
    <row r="83" spans="1:28" ht="13.5">
      <c r="A83" s="4"/>
      <c r="B83" s="4"/>
      <c r="C83" s="4"/>
      <c r="D83" s="4"/>
      <c r="E83" s="4"/>
      <c r="F83" s="4"/>
      <c r="G83" s="4"/>
      <c r="H83" s="4"/>
      <c r="I83" s="3"/>
      <c r="J83" s="3"/>
      <c r="K83" s="3"/>
      <c r="L83" s="3"/>
      <c r="M83" s="3"/>
      <c r="N83" s="3"/>
      <c r="O83" s="3"/>
      <c r="P83" s="3"/>
      <c r="Q83" s="3"/>
      <c r="R83" s="3"/>
      <c r="S83" s="3"/>
      <c r="T83" s="3"/>
      <c r="U83" s="3"/>
      <c r="V83" s="3"/>
      <c r="W83" s="3"/>
      <c r="X83" s="3"/>
      <c r="Y83" s="3"/>
      <c r="Z83" s="3"/>
      <c r="AA83" s="3"/>
      <c r="AB83" s="3"/>
    </row>
    <row r="84" spans="1:28" ht="13.5">
      <c r="A84" s="4"/>
      <c r="B84" s="4"/>
      <c r="C84" s="4"/>
      <c r="D84" s="4"/>
      <c r="E84" s="4"/>
      <c r="F84" s="4"/>
      <c r="G84" s="4"/>
      <c r="H84" s="4"/>
      <c r="I84" s="3"/>
      <c r="J84" s="3"/>
      <c r="K84" s="3"/>
      <c r="L84" s="3"/>
      <c r="M84" s="3"/>
      <c r="N84" s="3"/>
      <c r="O84" s="3"/>
      <c r="P84" s="3"/>
      <c r="Q84" s="3"/>
      <c r="R84" s="3"/>
      <c r="S84" s="3"/>
      <c r="T84" s="3"/>
      <c r="U84" s="3"/>
      <c r="V84" s="3"/>
      <c r="W84" s="3"/>
      <c r="X84" s="3"/>
      <c r="Y84" s="3"/>
      <c r="Z84" s="3"/>
      <c r="AA84" s="3"/>
      <c r="AB84" s="3"/>
    </row>
    <row r="85" spans="1:28" ht="13.5">
      <c r="A85" s="4"/>
      <c r="B85" s="4"/>
      <c r="C85" s="4"/>
      <c r="D85" s="4"/>
      <c r="E85" s="4"/>
      <c r="F85" s="4"/>
      <c r="G85" s="4"/>
      <c r="H85" s="4"/>
      <c r="I85" s="3"/>
      <c r="J85" s="3"/>
      <c r="K85" s="3"/>
      <c r="L85" s="3"/>
      <c r="M85" s="3"/>
      <c r="N85" s="3"/>
      <c r="O85" s="3"/>
      <c r="P85" s="3"/>
      <c r="Q85" s="3"/>
      <c r="R85" s="3"/>
      <c r="S85" s="3"/>
      <c r="T85" s="3"/>
      <c r="U85" s="3"/>
      <c r="V85" s="3"/>
      <c r="W85" s="3"/>
      <c r="X85" s="3"/>
      <c r="Y85" s="3"/>
      <c r="Z85" s="3"/>
      <c r="AA85" s="3"/>
      <c r="AB85" s="3"/>
    </row>
  </sheetData>
  <sheetProtection/>
  <mergeCells count="2">
    <mergeCell ref="E2:Q2"/>
    <mergeCell ref="A4:F4"/>
  </mergeCells>
  <printOptions/>
  <pageMargins left="0.787" right="0.787" top="0.984" bottom="0.984" header="0.512" footer="0.512"/>
  <pageSetup horizontalDpi="600" verticalDpi="600" orientation="landscape" paperSize="9" scale="53" r:id="rId2"/>
  <rowBreaks count="1" manualBreakCount="1">
    <brk id="54" max="255" man="1"/>
  </rowBreaks>
  <colBreaks count="1" manualBreakCount="1">
    <brk id="23" max="65535" man="1"/>
  </colBreaks>
  <drawing r:id="rId1"/>
</worksheet>
</file>

<file path=xl/worksheets/sheet2.xml><?xml version="1.0" encoding="utf-8"?>
<worksheet xmlns="http://schemas.openxmlformats.org/spreadsheetml/2006/main" xmlns:r="http://schemas.openxmlformats.org/officeDocument/2006/relationships">
  <dimension ref="A1:BC118"/>
  <sheetViews>
    <sheetView zoomScale="80" zoomScaleNormal="80" zoomScalePageLayoutView="0" workbookViewId="0" topLeftCell="A3">
      <selection activeCell="A1" sqref="A1"/>
    </sheetView>
  </sheetViews>
  <sheetFormatPr defaultColWidth="9.00390625" defaultRowHeight="13.5"/>
  <cols>
    <col min="1" max="16384" width="9.00390625" style="23" customWidth="1"/>
  </cols>
  <sheetData>
    <row r="1" spans="1:33" s="19" customFormat="1" ht="45.75" customHeight="1">
      <c r="A1" s="38"/>
      <c r="B1" s="13" t="s">
        <v>14</v>
      </c>
      <c r="C1" s="3"/>
      <c r="D1" s="3"/>
      <c r="E1" s="26" t="s">
        <v>26</v>
      </c>
      <c r="F1" s="3"/>
      <c r="G1" s="25"/>
      <c r="H1" s="3"/>
      <c r="I1" s="3"/>
      <c r="J1" s="3"/>
      <c r="K1" s="3"/>
      <c r="L1" s="3"/>
      <c r="M1" s="3"/>
      <c r="N1" s="3"/>
      <c r="O1" s="3"/>
      <c r="P1" s="3"/>
      <c r="Q1" s="3"/>
      <c r="R1" s="3"/>
      <c r="S1" s="3"/>
      <c r="T1" s="3"/>
      <c r="U1" s="3"/>
      <c r="V1" s="3"/>
      <c r="W1" s="3"/>
      <c r="X1" s="3"/>
      <c r="Y1" s="3"/>
      <c r="Z1" s="3"/>
      <c r="AA1" s="3"/>
      <c r="AB1" s="3"/>
      <c r="AC1" s="3"/>
      <c r="AD1" s="3"/>
      <c r="AE1" s="3"/>
      <c r="AF1" s="3"/>
      <c r="AG1" s="3"/>
    </row>
    <row r="2" spans="1:33" s="19" customFormat="1" ht="131.25" customHeight="1">
      <c r="A2" s="16" t="s">
        <v>44</v>
      </c>
      <c r="B2" s="16"/>
      <c r="C2" s="3"/>
      <c r="D2" s="3"/>
      <c r="E2" s="39" t="s">
        <v>46</v>
      </c>
      <c r="F2" s="39"/>
      <c r="G2" s="39"/>
      <c r="H2" s="39"/>
      <c r="I2" s="39"/>
      <c r="J2" s="39"/>
      <c r="K2" s="39"/>
      <c r="L2" s="39"/>
      <c r="M2" s="39"/>
      <c r="N2" s="39"/>
      <c r="O2" s="39"/>
      <c r="P2" s="39"/>
      <c r="Q2" s="39"/>
      <c r="R2" s="12"/>
      <c r="S2" s="12"/>
      <c r="T2" s="12"/>
      <c r="U2" s="12"/>
      <c r="V2" s="12"/>
      <c r="W2" s="12"/>
      <c r="X2" s="3"/>
      <c r="Y2" s="3"/>
      <c r="Z2" s="3"/>
      <c r="AA2" s="3"/>
      <c r="AB2" s="3"/>
      <c r="AC2" s="3"/>
      <c r="AD2" s="3"/>
      <c r="AE2" s="3"/>
      <c r="AF2" s="3"/>
      <c r="AG2" s="3"/>
    </row>
    <row r="3" spans="1:33" s="19" customFormat="1" ht="13.5">
      <c r="A3" s="3"/>
      <c r="B3" s="3"/>
      <c r="C3" s="3"/>
      <c r="D3" s="3"/>
      <c r="E3" s="3"/>
      <c r="F3" s="3"/>
      <c r="G3" s="10"/>
      <c r="H3" s="3"/>
      <c r="I3" s="3"/>
      <c r="J3" s="3"/>
      <c r="K3" s="3"/>
      <c r="L3" s="3"/>
      <c r="M3" s="3"/>
      <c r="N3" s="3"/>
      <c r="O3" s="3"/>
      <c r="P3" s="3"/>
      <c r="Q3" s="3"/>
      <c r="R3" s="3"/>
      <c r="S3" s="3"/>
      <c r="T3" s="3"/>
      <c r="U3" s="3"/>
      <c r="V3" s="3"/>
      <c r="W3" s="3"/>
      <c r="X3" s="3"/>
      <c r="Y3" s="3"/>
      <c r="Z3" s="3"/>
      <c r="AA3" s="3"/>
      <c r="AB3" s="3"/>
      <c r="AC3" s="3"/>
      <c r="AD3" s="3"/>
      <c r="AE3" s="3"/>
      <c r="AF3" s="3"/>
      <c r="AG3" s="3"/>
    </row>
    <row r="4" spans="1:33" s="20" customFormat="1" ht="18.75" customHeight="1">
      <c r="A4" s="16" t="s">
        <v>15</v>
      </c>
      <c r="B4" s="3"/>
      <c r="C4" s="3"/>
      <c r="D4" s="3"/>
      <c r="E4" s="3"/>
      <c r="F4" s="3"/>
      <c r="G4" s="10"/>
      <c r="H4" s="3"/>
      <c r="I4" s="3"/>
      <c r="J4" s="3"/>
      <c r="K4" s="3"/>
      <c r="L4" s="3"/>
      <c r="M4" s="3"/>
      <c r="N4" s="3"/>
      <c r="O4" s="3"/>
      <c r="P4" s="3"/>
      <c r="Q4" s="3"/>
      <c r="R4" s="3"/>
      <c r="S4" s="3"/>
      <c r="T4" s="3"/>
      <c r="U4" s="3"/>
      <c r="V4" s="3"/>
      <c r="W4" s="3"/>
      <c r="X4" s="3"/>
      <c r="Y4" s="3"/>
      <c r="Z4" s="3"/>
      <c r="AA4" s="3"/>
      <c r="AB4" s="3"/>
      <c r="AC4" s="3"/>
      <c r="AD4" s="3"/>
      <c r="AE4" s="3"/>
      <c r="AF4" s="3"/>
      <c r="AG4" s="3"/>
    </row>
    <row r="5" spans="1:33" s="20" customFormat="1" ht="13.5">
      <c r="A5" s="3"/>
      <c r="B5" s="3"/>
      <c r="C5" s="3"/>
      <c r="D5" s="3"/>
      <c r="E5" s="3"/>
      <c r="F5" s="3"/>
      <c r="G5" s="10"/>
      <c r="H5" s="3"/>
      <c r="I5" s="3"/>
      <c r="J5" s="3"/>
      <c r="K5" s="3"/>
      <c r="L5" s="3"/>
      <c r="M5" s="3"/>
      <c r="N5" s="3"/>
      <c r="O5" s="3"/>
      <c r="P5" s="3"/>
      <c r="Q5" s="3"/>
      <c r="R5" s="3"/>
      <c r="S5" s="3"/>
      <c r="T5" s="3"/>
      <c r="U5" s="3"/>
      <c r="V5" s="3"/>
      <c r="W5" s="3"/>
      <c r="X5" s="3"/>
      <c r="Y5" s="3"/>
      <c r="Z5" s="3"/>
      <c r="AA5" s="3"/>
      <c r="AB5" s="3"/>
      <c r="AC5" s="3"/>
      <c r="AD5" s="3"/>
      <c r="AE5" s="3"/>
      <c r="AF5" s="3"/>
      <c r="AG5" s="3"/>
    </row>
    <row r="6" spans="1:33" s="19" customFormat="1" ht="13.5">
      <c r="A6" s="3"/>
      <c r="B6" s="25"/>
      <c r="C6" s="3"/>
      <c r="D6" s="3"/>
      <c r="E6" s="3"/>
      <c r="F6" s="3"/>
      <c r="G6" s="10"/>
      <c r="H6" s="3"/>
      <c r="I6" s="3"/>
      <c r="J6" s="3"/>
      <c r="K6" s="3"/>
      <c r="L6" s="3"/>
      <c r="M6" s="3"/>
      <c r="N6" s="3"/>
      <c r="O6" s="3"/>
      <c r="P6" s="3"/>
      <c r="Q6" s="3"/>
      <c r="R6" s="3"/>
      <c r="S6" s="3"/>
      <c r="T6" s="3"/>
      <c r="U6" s="3"/>
      <c r="V6" s="3"/>
      <c r="W6" s="3"/>
      <c r="X6" s="3"/>
      <c r="Y6" s="3"/>
      <c r="Z6" s="3"/>
      <c r="AA6" s="3"/>
      <c r="AB6" s="3"/>
      <c r="AC6" s="3"/>
      <c r="AD6" s="3"/>
      <c r="AE6" s="3"/>
      <c r="AF6" s="3"/>
      <c r="AG6" s="3"/>
    </row>
    <row r="7" spans="1:33" s="19" customFormat="1"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s="19" customFormat="1" ht="13.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s="19" customFormat="1" ht="13.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5" s="19" customFormat="1" ht="13.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I10" s="28" t="s">
        <v>7</v>
      </c>
    </row>
    <row r="11" spans="1:33" s="19" customFormat="1" ht="13.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s="19" customFormat="1" ht="13.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s="19" customFormat="1" ht="13.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50" s="19" customFormat="1" ht="1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N14" s="19" t="s">
        <v>16</v>
      </c>
      <c r="AS14" s="19" t="s">
        <v>24</v>
      </c>
      <c r="AX14" s="19" t="s">
        <v>25</v>
      </c>
    </row>
    <row r="15" spans="1:53" s="19" customFormat="1" ht="13.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N15" s="21" t="s">
        <v>12</v>
      </c>
      <c r="AO15" s="21" t="s">
        <v>6</v>
      </c>
      <c r="AP15" s="21" t="s">
        <v>12</v>
      </c>
      <c r="AQ15" s="21" t="s">
        <v>8</v>
      </c>
      <c r="AS15" s="21" t="s">
        <v>12</v>
      </c>
      <c r="AT15" s="21" t="s">
        <v>6</v>
      </c>
      <c r="AU15" s="21" t="s">
        <v>12</v>
      </c>
      <c r="AV15" s="21" t="s">
        <v>8</v>
      </c>
      <c r="AX15" s="21" t="s">
        <v>12</v>
      </c>
      <c r="AY15" s="21" t="s">
        <v>6</v>
      </c>
      <c r="AZ15" s="21" t="s">
        <v>12</v>
      </c>
      <c r="BA15" s="21" t="s">
        <v>8</v>
      </c>
    </row>
    <row r="16" spans="1:53" s="19" customFormat="1" ht="13.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21" t="s">
        <v>17</v>
      </c>
      <c r="AI16" s="21">
        <v>30</v>
      </c>
      <c r="AJ16" s="21">
        <v>45</v>
      </c>
      <c r="AK16" s="21">
        <v>60</v>
      </c>
      <c r="AL16" s="21">
        <v>20</v>
      </c>
      <c r="AM16" s="21">
        <v>10</v>
      </c>
      <c r="AN16" s="21">
        <v>68</v>
      </c>
      <c r="AO16" s="21">
        <f>AN16</f>
        <v>68</v>
      </c>
      <c r="AP16" s="21">
        <v>29</v>
      </c>
      <c r="AQ16" s="21">
        <f>AP16*AM20</f>
        <v>28.559424837354033</v>
      </c>
      <c r="AS16" s="24">
        <v>28</v>
      </c>
      <c r="AT16" s="21">
        <f>AS16*AI19</f>
        <v>13.999999999999998</v>
      </c>
      <c r="AU16" s="21">
        <v>2.1</v>
      </c>
      <c r="AV16" s="21">
        <f>AU16*AK19</f>
        <v>1.818653347947321</v>
      </c>
      <c r="AX16" s="21">
        <v>29</v>
      </c>
      <c r="AY16" s="21">
        <f>AX16*AM20</f>
        <v>28.559424837354033</v>
      </c>
      <c r="AZ16" s="21">
        <v>29</v>
      </c>
      <c r="BA16" s="21">
        <f>AZ16*AL19</f>
        <v>9.918584156444393</v>
      </c>
    </row>
    <row r="17" spans="1:53" s="19" customFormat="1" ht="13.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21" t="s">
        <v>18</v>
      </c>
      <c r="AI17" s="21">
        <f>AI16*PI()/180</f>
        <v>0.5235987755982988</v>
      </c>
      <c r="AJ17" s="21">
        <f>AJ16*PI()/180</f>
        <v>0.7853981633974483</v>
      </c>
      <c r="AK17" s="21">
        <f>AK16*PI()/180</f>
        <v>1.0471975511965976</v>
      </c>
      <c r="AL17" s="21">
        <f>AL16*PI()/180</f>
        <v>0.3490658503988659</v>
      </c>
      <c r="AM17" s="21">
        <f>AM16*PI()/180</f>
        <v>0.17453292519943295</v>
      </c>
      <c r="AN17" s="21">
        <v>40.5</v>
      </c>
      <c r="AO17" s="21">
        <f>AN17*AI19</f>
        <v>20.249999999999996</v>
      </c>
      <c r="AP17" s="21">
        <v>40.5</v>
      </c>
      <c r="AQ17" s="21">
        <f>AP17*AI20</f>
        <v>35.074028853269766</v>
      </c>
      <c r="AS17" s="21">
        <v>53.5</v>
      </c>
      <c r="AT17" s="21">
        <f>AS17</f>
        <v>53.5</v>
      </c>
      <c r="AU17" s="21">
        <v>2.1</v>
      </c>
      <c r="AV17" s="21">
        <f>AU17*AK19</f>
        <v>1.818653347947321</v>
      </c>
      <c r="AX17" s="21">
        <v>29</v>
      </c>
      <c r="AY17" s="21">
        <f>AX17</f>
        <v>29</v>
      </c>
      <c r="AZ17" s="21">
        <v>29</v>
      </c>
      <c r="BA17" s="21">
        <f>AZ17*AL19</f>
        <v>9.918584156444393</v>
      </c>
    </row>
    <row r="18" spans="1:53" s="19" customFormat="1" ht="13.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21" t="s">
        <v>19</v>
      </c>
      <c r="AI18" s="21">
        <f>TAN(AI17)</f>
        <v>0.5773502691896257</v>
      </c>
      <c r="AJ18" s="21">
        <f>TAN(AJ17)</f>
        <v>0.9999999999999999</v>
      </c>
      <c r="AK18" s="21">
        <f>TAN(AK17)</f>
        <v>1.7320508075688767</v>
      </c>
      <c r="AL18" s="21">
        <f>TAN(AL17)</f>
        <v>0.36397023426620234</v>
      </c>
      <c r="AM18" s="21">
        <f>TAN(AM17)</f>
        <v>0.17632698070846498</v>
      </c>
      <c r="AN18" s="21">
        <v>29</v>
      </c>
      <c r="AO18" s="21">
        <f>AN18*AM19</f>
        <v>5.0357971523409795</v>
      </c>
      <c r="AP18" s="21"/>
      <c r="AQ18" s="21">
        <f>AP18*AK19</f>
        <v>0</v>
      </c>
      <c r="AS18" s="21" t="s">
        <v>13</v>
      </c>
      <c r="AT18" s="21">
        <f>SUM(AT16:AT17)</f>
        <v>67.5</v>
      </c>
      <c r="AU18" s="21" t="s">
        <v>13</v>
      </c>
      <c r="AV18" s="21">
        <f>SUM(AV16:AV17)</f>
        <v>3.637306695894642</v>
      </c>
      <c r="AX18" s="27">
        <v>4.440575162645968</v>
      </c>
      <c r="AY18" s="27">
        <f>AX18</f>
        <v>4.440575162645968</v>
      </c>
      <c r="AZ18" s="21"/>
      <c r="BA18" s="21"/>
    </row>
    <row r="19" spans="1:53" s="19" customFormat="1" ht="1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21" t="s">
        <v>20</v>
      </c>
      <c r="AI19" s="21">
        <f>SIN(AI17)</f>
        <v>0.49999999999999994</v>
      </c>
      <c r="AJ19" s="21">
        <f>SIN(AJ17)</f>
        <v>0.7071067811865475</v>
      </c>
      <c r="AK19" s="21">
        <f>SIN(AK17)</f>
        <v>0.8660254037844386</v>
      </c>
      <c r="AL19" s="21">
        <f>SIN(AL17)</f>
        <v>0.3420201433256687</v>
      </c>
      <c r="AM19" s="21">
        <f>SIN(AM17)</f>
        <v>0.17364817766693033</v>
      </c>
      <c r="AN19" s="21"/>
      <c r="AO19" s="21"/>
      <c r="AP19" s="21" t="s">
        <v>13</v>
      </c>
      <c r="AQ19" s="21">
        <f>SUM(AQ16:AQ18)</f>
        <v>63.633453690623796</v>
      </c>
      <c r="AS19" s="19">
        <v>64.5</v>
      </c>
      <c r="AX19" s="21" t="s">
        <v>13</v>
      </c>
      <c r="AY19" s="21">
        <f>SUM(AY16:AY18)</f>
        <v>62</v>
      </c>
      <c r="AZ19" s="21"/>
      <c r="BA19" s="21"/>
    </row>
    <row r="20" spans="1:53" s="19" customFormat="1" ht="1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21" t="s">
        <v>21</v>
      </c>
      <c r="AI20" s="21">
        <f>COS(AI17)</f>
        <v>0.8660254037844387</v>
      </c>
      <c r="AJ20" s="21">
        <f>COS(AJ17)</f>
        <v>0.7071067811865476</v>
      </c>
      <c r="AK20" s="21">
        <f>COS(AK17)</f>
        <v>0.5000000000000001</v>
      </c>
      <c r="AL20" s="21">
        <f>COS(AL17)</f>
        <v>0.9396926207859084</v>
      </c>
      <c r="AM20" s="21">
        <f>COS(AM17)</f>
        <v>0.984807753012208</v>
      </c>
      <c r="AN20" s="21"/>
      <c r="AO20" s="21">
        <f>AI19*AN20</f>
        <v>0</v>
      </c>
      <c r="AP20" s="21"/>
      <c r="AQ20" s="21"/>
      <c r="AX20" s="21"/>
      <c r="AY20" s="21"/>
      <c r="AZ20" s="21"/>
      <c r="BA20" s="21"/>
    </row>
    <row r="21" spans="1:53" s="19" customFormat="1" ht="1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2"/>
      <c r="AN21" s="21" t="s">
        <v>13</v>
      </c>
      <c r="AO21" s="21">
        <f>SUM(AO16:AO20)</f>
        <v>93.28579715234098</v>
      </c>
      <c r="AP21" s="21"/>
      <c r="AQ21" s="21"/>
      <c r="AX21" s="21"/>
      <c r="AY21" s="21"/>
      <c r="AZ21" s="21"/>
      <c r="BA21" s="21"/>
    </row>
    <row r="22" spans="1:53" s="19" customFormat="1" ht="13.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K22" s="19">
        <v>29</v>
      </c>
      <c r="AL22" s="19">
        <f>AK22*AL19</f>
        <v>9.918584156444393</v>
      </c>
      <c r="AM22" s="19">
        <f>AK22*AM19</f>
        <v>5.0357971523409795</v>
      </c>
      <c r="AX22" s="21"/>
      <c r="AY22" s="21"/>
      <c r="AZ22" s="21" t="s">
        <v>13</v>
      </c>
      <c r="BA22" s="21">
        <f>SUM(BA16:BA21)</f>
        <v>19.837168312888785</v>
      </c>
    </row>
    <row r="23" spans="1:39" s="19" customFormat="1" ht="13.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L23" s="19">
        <f>AK22*AL20</f>
        <v>27.251086002791343</v>
      </c>
      <c r="AM23" s="19">
        <f>AK22*AM20</f>
        <v>28.559424837354033</v>
      </c>
    </row>
    <row r="24" spans="1:38" s="19" customFormat="1" ht="13.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L24" s="19">
        <f>62-AL23</f>
        <v>34.74891399720866</v>
      </c>
    </row>
    <row r="25" spans="1:38" s="19" customFormat="1" ht="13.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K25" s="19">
        <v>40.5</v>
      </c>
      <c r="AL25" s="19">
        <f>AK25*AI20</f>
        <v>35.074028853269766</v>
      </c>
    </row>
    <row r="26" spans="1:45" s="19" customFormat="1" ht="13.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N26" s="19" t="s">
        <v>22</v>
      </c>
      <c r="AS26" s="19" t="s">
        <v>23</v>
      </c>
    </row>
    <row r="27" spans="1:33" s="19" customFormat="1" ht="13.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s="19" customFormat="1" ht="13.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3.5" customHeight="1">
      <c r="A29" s="3"/>
      <c r="B29" s="15"/>
      <c r="C29" s="3"/>
      <c r="D29" s="3"/>
      <c r="E29" s="3"/>
      <c r="F29" s="15"/>
      <c r="G29" s="3"/>
      <c r="H29" s="3"/>
      <c r="I29" s="3"/>
      <c r="J29" s="15"/>
      <c r="K29" s="3"/>
      <c r="L29" s="3"/>
      <c r="M29" s="3"/>
      <c r="N29" s="15"/>
      <c r="O29" s="3"/>
      <c r="P29" s="3"/>
      <c r="Q29" s="3"/>
      <c r="R29" s="3"/>
      <c r="S29" s="3"/>
      <c r="T29" s="3"/>
      <c r="U29" s="3"/>
      <c r="V29" s="3"/>
      <c r="W29" s="3"/>
      <c r="X29" s="3"/>
      <c r="Y29" s="3"/>
      <c r="Z29" s="3"/>
      <c r="AA29" s="3"/>
      <c r="AB29" s="3"/>
      <c r="AC29" s="3"/>
      <c r="AD29" s="3"/>
      <c r="AE29" s="3"/>
      <c r="AF29" s="3"/>
      <c r="AG29" s="3"/>
    </row>
    <row r="30" spans="1:33" ht="13.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ht="13.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3.5">
      <c r="A33" s="3">
        <v>0</v>
      </c>
      <c r="B33" s="3"/>
      <c r="C33" s="3"/>
      <c r="D33" s="3">
        <v>20</v>
      </c>
      <c r="E33" s="3"/>
      <c r="F33" s="3"/>
      <c r="G33" s="3">
        <v>40</v>
      </c>
      <c r="H33" s="30"/>
      <c r="I33" s="3"/>
      <c r="J33" s="3">
        <v>60</v>
      </c>
      <c r="K33" s="30"/>
      <c r="L33" s="3"/>
      <c r="M33" s="30"/>
      <c r="N33" s="3">
        <v>80</v>
      </c>
      <c r="O33" s="3"/>
      <c r="P33" s="30"/>
      <c r="Q33" s="3"/>
      <c r="R33" s="3"/>
      <c r="S33" s="3"/>
      <c r="T33" s="3"/>
      <c r="U33" s="3"/>
      <c r="V33" s="30"/>
      <c r="W33" s="3"/>
      <c r="X33" s="3"/>
      <c r="Y33" s="3"/>
      <c r="Z33" s="3"/>
      <c r="AA33" s="3"/>
      <c r="AB33" s="3"/>
      <c r="AC33" s="3"/>
      <c r="AD33" s="3"/>
      <c r="AE33" s="3"/>
      <c r="AF33" s="3"/>
      <c r="AG33" s="3"/>
    </row>
    <row r="34" spans="1:33" ht="1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ht="1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ht="1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ht="17.25">
      <c r="A37" s="3"/>
      <c r="B37" s="15"/>
      <c r="C37" s="3"/>
      <c r="D37" s="3"/>
      <c r="E37" s="3"/>
      <c r="F37" s="15"/>
      <c r="G37" s="3"/>
      <c r="H37" s="3"/>
      <c r="I37" s="3"/>
      <c r="J37" s="15"/>
      <c r="K37" s="3"/>
      <c r="L37" s="3"/>
      <c r="M37" s="3"/>
      <c r="N37" s="15"/>
      <c r="O37" s="3"/>
      <c r="P37" s="3"/>
      <c r="Q37" s="3"/>
      <c r="R37" s="3"/>
      <c r="S37" s="3"/>
      <c r="T37" s="3"/>
      <c r="U37" s="3"/>
      <c r="V37" s="3"/>
      <c r="W37" s="3"/>
      <c r="X37" s="3"/>
      <c r="Y37" s="3"/>
      <c r="Z37" s="3"/>
      <c r="AA37" s="3"/>
      <c r="AB37" s="3"/>
      <c r="AC37" s="3"/>
      <c r="AD37" s="3"/>
      <c r="AE37" s="3"/>
      <c r="AF37" s="3"/>
      <c r="AG37" s="3"/>
    </row>
    <row r="38" spans="1:33" ht="1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ht="1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1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ht="1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54"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BB48" s="23">
        <v>140</v>
      </c>
    </row>
    <row r="49" spans="1:54"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BB49" s="23">
        <v>160</v>
      </c>
    </row>
    <row r="50" spans="1:55"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BB50" s="23">
        <v>310</v>
      </c>
      <c r="BC50" s="23">
        <v>-50</v>
      </c>
    </row>
    <row r="51" spans="1:55" ht="13.5">
      <c r="A51" s="3">
        <v>100</v>
      </c>
      <c r="B51" s="3"/>
      <c r="C51" s="3"/>
      <c r="D51" s="3">
        <v>120</v>
      </c>
      <c r="E51" s="30"/>
      <c r="F51" s="30"/>
      <c r="G51" s="3">
        <v>140</v>
      </c>
      <c r="H51" s="30"/>
      <c r="I51" s="3"/>
      <c r="J51" s="3">
        <v>160</v>
      </c>
      <c r="K51" s="30"/>
      <c r="L51" s="30"/>
      <c r="M51" s="3"/>
      <c r="N51" s="3">
        <v>180</v>
      </c>
      <c r="O51" s="30"/>
      <c r="P51" s="3"/>
      <c r="Q51" s="3"/>
      <c r="R51" s="30"/>
      <c r="S51" s="3"/>
      <c r="T51" s="3"/>
      <c r="U51" s="3"/>
      <c r="V51" s="3"/>
      <c r="W51" s="30"/>
      <c r="X51" s="30"/>
      <c r="Y51" s="3"/>
      <c r="Z51" s="3"/>
      <c r="AA51" s="3"/>
      <c r="AB51" s="3"/>
      <c r="AC51" s="3"/>
      <c r="AD51" s="3"/>
      <c r="AE51" s="3"/>
      <c r="AF51" s="3"/>
      <c r="AG51" s="3"/>
      <c r="BB51" s="23">
        <v>340</v>
      </c>
      <c r="BC51" s="23">
        <v>-20</v>
      </c>
    </row>
    <row r="52" spans="1:33"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ht="1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4" ht="13.5">
      <c r="A63" s="3"/>
      <c r="B63" s="3"/>
      <c r="C63" s="3"/>
      <c r="D63" s="3"/>
      <c r="E63" s="3"/>
      <c r="F63" s="3"/>
      <c r="G63" s="3"/>
      <c r="H63" s="3"/>
      <c r="I63" s="3"/>
      <c r="J63" s="30"/>
      <c r="K63" s="3"/>
      <c r="L63" s="30"/>
      <c r="M63" s="3"/>
      <c r="N63" s="3"/>
      <c r="O63" s="3"/>
      <c r="P63" s="3"/>
      <c r="Q63" s="3"/>
      <c r="R63" s="3"/>
      <c r="S63" s="3"/>
      <c r="T63" s="30"/>
      <c r="U63" s="30"/>
      <c r="V63" s="3"/>
      <c r="W63" s="3"/>
      <c r="X63" s="3"/>
      <c r="Y63" s="3"/>
      <c r="Z63" s="30"/>
      <c r="AA63" s="3"/>
      <c r="AB63" s="3"/>
      <c r="AC63" s="3"/>
      <c r="AD63" s="3"/>
      <c r="AE63" s="3"/>
      <c r="AF63" s="3"/>
      <c r="AG63" s="3"/>
      <c r="AH63" s="3"/>
    </row>
    <row r="64" spans="1:33" ht="13.5">
      <c r="A64" s="3">
        <v>200</v>
      </c>
      <c r="B64" s="3"/>
      <c r="C64" s="30"/>
      <c r="D64" s="3">
        <v>220</v>
      </c>
      <c r="E64" s="3"/>
      <c r="F64" s="3"/>
      <c r="G64" s="3">
        <v>240</v>
      </c>
      <c r="H64" s="3"/>
      <c r="I64" s="30"/>
      <c r="J64" s="3">
        <v>260</v>
      </c>
      <c r="K64" s="3"/>
      <c r="L64" s="3"/>
      <c r="M64" s="3"/>
      <c r="N64" s="3">
        <v>270</v>
      </c>
      <c r="O64" s="30"/>
      <c r="P64" s="3"/>
      <c r="Q64" s="3"/>
      <c r="R64" s="3"/>
      <c r="S64" s="3"/>
      <c r="T64" s="3"/>
      <c r="U64" s="3"/>
      <c r="V64" s="3"/>
      <c r="W64" s="3"/>
      <c r="X64" s="3"/>
      <c r="Y64" s="3"/>
      <c r="Z64" s="3"/>
      <c r="AA64" s="3"/>
      <c r="AB64" s="3"/>
      <c r="AC64" s="3"/>
      <c r="AD64" s="3"/>
      <c r="AE64" s="3"/>
      <c r="AF64" s="3"/>
      <c r="AG64" s="3"/>
    </row>
    <row r="65" spans="1:33" ht="13.5">
      <c r="A65" s="3"/>
      <c r="B65" s="3"/>
      <c r="C65" s="3"/>
      <c r="D65" s="3"/>
      <c r="E65" s="3"/>
      <c r="F65" s="3"/>
      <c r="G65" s="3"/>
      <c r="H65" s="3"/>
      <c r="I65" s="3"/>
      <c r="J65" s="3"/>
      <c r="K65" s="3"/>
      <c r="L65" s="3"/>
      <c r="M65" s="3"/>
      <c r="N65" s="3"/>
      <c r="O65" s="30"/>
      <c r="P65" s="3"/>
      <c r="Q65" s="3"/>
      <c r="R65" s="3"/>
      <c r="S65" s="3"/>
      <c r="T65" s="3"/>
      <c r="U65" s="3"/>
      <c r="V65" s="3"/>
      <c r="W65" s="3"/>
      <c r="X65" s="3"/>
      <c r="Y65" s="3"/>
      <c r="Z65" s="3"/>
      <c r="AA65" s="3"/>
      <c r="AB65" s="3"/>
      <c r="AC65" s="3"/>
      <c r="AD65" s="3"/>
      <c r="AE65" s="3"/>
      <c r="AF65" s="3"/>
      <c r="AG65" s="3"/>
    </row>
    <row r="66" spans="1:33"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3.5">
      <c r="A78" s="3"/>
      <c r="B78" s="3"/>
      <c r="C78" s="3"/>
      <c r="D78" s="3"/>
      <c r="E78" s="3"/>
      <c r="F78" s="3"/>
      <c r="G78" s="3"/>
      <c r="H78" s="3"/>
      <c r="I78" s="3"/>
      <c r="J78" s="3"/>
      <c r="K78" s="3"/>
      <c r="L78" s="3"/>
      <c r="M78" s="3"/>
      <c r="N78" s="3"/>
      <c r="O78" s="30"/>
      <c r="P78" s="3"/>
      <c r="Q78" s="3"/>
      <c r="R78" s="3"/>
      <c r="S78" s="3"/>
      <c r="T78" s="3"/>
      <c r="U78" s="3"/>
      <c r="V78" s="3"/>
      <c r="W78" s="3"/>
      <c r="X78" s="3"/>
      <c r="Y78" s="3"/>
      <c r="Z78" s="3"/>
      <c r="AA78" s="3"/>
      <c r="AB78" s="3"/>
      <c r="AC78" s="3"/>
      <c r="AD78" s="3"/>
      <c r="AE78" s="3"/>
      <c r="AF78" s="3"/>
      <c r="AG78" s="3"/>
    </row>
    <row r="79" spans="1:33" ht="13.5">
      <c r="A79" s="3">
        <v>280</v>
      </c>
      <c r="B79" s="3"/>
      <c r="C79" s="3"/>
      <c r="D79" s="3">
        <v>300</v>
      </c>
      <c r="E79" s="3"/>
      <c r="F79" s="30"/>
      <c r="G79" s="3">
        <v>320</v>
      </c>
      <c r="H79" s="3"/>
      <c r="I79" s="30"/>
      <c r="J79" s="3">
        <v>340</v>
      </c>
      <c r="K79" s="30"/>
      <c r="L79" s="30"/>
      <c r="M79" s="3"/>
      <c r="N79" s="3">
        <v>360</v>
      </c>
      <c r="O79" s="30"/>
      <c r="P79" s="3"/>
      <c r="Q79" s="3"/>
      <c r="R79" s="30"/>
      <c r="S79" s="3"/>
      <c r="T79" s="30"/>
      <c r="U79" s="3"/>
      <c r="V79" s="30"/>
      <c r="W79" s="3"/>
      <c r="X79" s="3"/>
      <c r="Y79" s="30"/>
      <c r="Z79" s="3"/>
      <c r="AA79" s="3"/>
      <c r="AB79" s="3"/>
      <c r="AC79" s="3"/>
      <c r="AD79" s="3"/>
      <c r="AE79" s="3"/>
      <c r="AF79" s="3"/>
      <c r="AG79" s="3"/>
    </row>
    <row r="80" spans="1:33" ht="13.5">
      <c r="A80" s="30"/>
      <c r="B80" s="30"/>
      <c r="C80" s="30"/>
      <c r="D80" s="30"/>
      <c r="E80" s="30"/>
      <c r="F80" s="30"/>
      <c r="G80" s="30"/>
      <c r="H80" s="30"/>
      <c r="I80" s="30"/>
      <c r="J80" s="30"/>
      <c r="K80" s="30"/>
      <c r="L80" s="30"/>
      <c r="M80" s="30"/>
      <c r="N80" s="30"/>
      <c r="O80" s="3"/>
      <c r="P80" s="30"/>
      <c r="Q80" s="30"/>
      <c r="R80" s="30"/>
      <c r="S80" s="30"/>
      <c r="T80" s="30"/>
      <c r="U80" s="30"/>
      <c r="V80" s="30"/>
      <c r="W80" s="30"/>
      <c r="X80" s="30"/>
      <c r="Y80" s="30"/>
      <c r="Z80" s="30"/>
      <c r="AA80" s="30"/>
      <c r="AB80" s="30"/>
      <c r="AC80" s="30"/>
      <c r="AD80" s="3"/>
      <c r="AE80" s="3"/>
      <c r="AF80" s="3"/>
      <c r="AG80" s="3"/>
    </row>
    <row r="81" spans="1:33" ht="13.5">
      <c r="A81" s="30"/>
      <c r="B81" s="30"/>
      <c r="C81" s="30"/>
      <c r="D81" s="30"/>
      <c r="E81" s="30"/>
      <c r="F81" s="30"/>
      <c r="G81" s="30"/>
      <c r="H81" s="30"/>
      <c r="I81" s="30"/>
      <c r="J81" s="30"/>
      <c r="K81" s="30"/>
      <c r="L81" s="30"/>
      <c r="M81" s="30"/>
      <c r="N81" s="30"/>
      <c r="O81" s="3"/>
      <c r="P81" s="30"/>
      <c r="Q81" s="30"/>
      <c r="R81" s="30"/>
      <c r="S81" s="30"/>
      <c r="T81" s="30"/>
      <c r="U81" s="30"/>
      <c r="V81" s="30"/>
      <c r="W81" s="30"/>
      <c r="X81" s="30"/>
      <c r="Y81" s="30"/>
      <c r="Z81" s="30"/>
      <c r="AA81" s="30"/>
      <c r="AB81" s="30"/>
      <c r="AC81" s="30"/>
      <c r="AD81" s="3"/>
      <c r="AE81" s="3"/>
      <c r="AF81" s="3"/>
      <c r="AG81" s="3"/>
    </row>
    <row r="82" spans="1:33" ht="13.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
      <c r="AE82" s="3"/>
      <c r="AF82" s="3"/>
      <c r="AG82" s="3"/>
    </row>
    <row r="83" spans="1:33" ht="13.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
      <c r="AE83" s="3"/>
      <c r="AF83" s="3"/>
      <c r="AG83" s="3"/>
    </row>
    <row r="84" spans="1:33" ht="13.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
      <c r="AE84" s="3"/>
      <c r="AF84" s="3"/>
      <c r="AG84" s="3"/>
    </row>
    <row r="85" spans="1:33" ht="13.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
      <c r="AE85" s="3"/>
      <c r="AF85" s="3"/>
      <c r="AG85" s="3"/>
    </row>
    <row r="86" spans="1:33" ht="13.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
      <c r="AE86" s="3"/>
      <c r="AF86" s="3"/>
      <c r="AG86" s="3"/>
    </row>
    <row r="87" spans="1:33" ht="13.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
      <c r="AE87" s="3"/>
      <c r="AF87" s="3"/>
      <c r="AG87" s="3"/>
    </row>
    <row r="88" spans="1:33" ht="13.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
      <c r="AE88" s="3"/>
      <c r="AF88" s="3"/>
      <c r="AG88" s="3"/>
    </row>
    <row r="89" spans="1:33" ht="13.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
      <c r="AE89" s="3"/>
      <c r="AF89" s="3"/>
      <c r="AG89" s="3"/>
    </row>
    <row r="90" spans="1:33" ht="13.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
      <c r="AE90" s="3"/>
      <c r="AF90" s="3"/>
      <c r="AG90" s="3"/>
    </row>
    <row r="91" spans="1:33" ht="13.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
      <c r="AE91" s="3"/>
      <c r="AF91" s="3"/>
      <c r="AG91" s="3"/>
    </row>
    <row r="92" spans="1:33" ht="13.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row>
    <row r="93" spans="1:33" ht="13.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1:33" ht="13.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row>
    <row r="95" spans="1:33" ht="13.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row>
    <row r="96" spans="1:33" ht="13.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row>
    <row r="97" spans="1:33" ht="13.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row>
    <row r="98" spans="1:33" ht="13.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row>
    <row r="99" spans="1:33" ht="13.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row>
    <row r="100" spans="1:33" ht="13.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row>
    <row r="101" spans="1:33" ht="13.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row>
    <row r="102" spans="1:33" ht="13.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row>
    <row r="103" spans="1:33" ht="13.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row>
    <row r="104" spans="1:33" ht="13.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row>
    <row r="105" spans="1:33" ht="13.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row>
    <row r="106" spans="1:33" ht="13.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row>
    <row r="107" spans="1:33" ht="13.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row>
    <row r="108" spans="1:33" ht="13.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row>
    <row r="109" spans="1:33" ht="13.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row>
    <row r="110" spans="1:33" ht="13.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row>
    <row r="111" spans="1:33" ht="13.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row>
    <row r="112" spans="1:33" ht="13.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row>
    <row r="113" spans="1:33" ht="13.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row>
    <row r="114" spans="1:33" ht="13.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row>
    <row r="115" spans="1:33" ht="13.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row>
    <row r="116" spans="1:33" ht="13.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row>
    <row r="117" ht="13.5">
      <c r="O117" s="30"/>
    </row>
    <row r="118" ht="13.5">
      <c r="O118" s="30"/>
    </row>
  </sheetData>
  <sheetProtection/>
  <mergeCells count="1">
    <mergeCell ref="E2:Q2"/>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X118"/>
  <sheetViews>
    <sheetView zoomScale="80" zoomScaleNormal="80" zoomScalePageLayoutView="0" workbookViewId="0" topLeftCell="A3">
      <selection activeCell="A1" sqref="A1"/>
    </sheetView>
  </sheetViews>
  <sheetFormatPr defaultColWidth="9.00390625" defaultRowHeight="13.5"/>
  <sheetData>
    <row r="1" spans="1:28" ht="45.75" customHeight="1">
      <c r="A1" s="4"/>
      <c r="B1" s="13" t="s">
        <v>5</v>
      </c>
      <c r="C1" s="3"/>
      <c r="D1" s="3"/>
      <c r="E1" s="17" t="s">
        <v>26</v>
      </c>
      <c r="F1" s="4"/>
      <c r="G1" s="4"/>
      <c r="H1" s="4"/>
      <c r="I1" s="3"/>
      <c r="J1" s="3"/>
      <c r="K1" s="3"/>
      <c r="L1" s="3"/>
      <c r="M1" s="3"/>
      <c r="N1" s="3"/>
      <c r="O1" s="3"/>
      <c r="P1" s="3"/>
      <c r="Q1" s="3"/>
      <c r="R1" s="3"/>
      <c r="S1" s="3"/>
      <c r="T1" s="3"/>
      <c r="U1" s="3"/>
      <c r="V1" s="3"/>
      <c r="W1" s="3"/>
      <c r="X1" s="3"/>
      <c r="Y1" s="3"/>
      <c r="Z1" s="3"/>
      <c r="AA1" s="3"/>
      <c r="AB1" s="3"/>
    </row>
    <row r="2" spans="1:28" ht="165.75" customHeight="1">
      <c r="A2" s="16" t="s">
        <v>42</v>
      </c>
      <c r="B2" s="16"/>
      <c r="C2" s="3"/>
      <c r="D2" s="3"/>
      <c r="E2" s="39" t="s">
        <v>41</v>
      </c>
      <c r="F2" s="39"/>
      <c r="G2" s="39"/>
      <c r="H2" s="39"/>
      <c r="I2" s="39"/>
      <c r="J2" s="39"/>
      <c r="K2" s="39"/>
      <c r="L2" s="39"/>
      <c r="M2" s="39"/>
      <c r="N2" s="39"/>
      <c r="O2" s="39"/>
      <c r="P2" s="39"/>
      <c r="Q2" s="39"/>
      <c r="R2" s="12"/>
      <c r="S2" s="12"/>
      <c r="T2" s="12"/>
      <c r="U2" s="12"/>
      <c r="V2" s="12"/>
      <c r="W2" s="12"/>
      <c r="X2" s="4"/>
      <c r="Y2" s="4"/>
      <c r="Z2" s="4"/>
      <c r="AA2" s="4"/>
      <c r="AB2" s="4"/>
    </row>
    <row r="3" spans="1:28" ht="11.25" customHeight="1">
      <c r="A3" s="3"/>
      <c r="B3" s="3"/>
      <c r="C3" s="3"/>
      <c r="D3" s="3"/>
      <c r="E3" s="4"/>
      <c r="F3" s="4"/>
      <c r="G3" s="10"/>
      <c r="H3" s="4"/>
      <c r="I3" s="3"/>
      <c r="J3" s="3"/>
      <c r="K3" s="3"/>
      <c r="L3" s="3"/>
      <c r="M3" s="3"/>
      <c r="N3" s="3"/>
      <c r="O3" s="3"/>
      <c r="P3" s="3"/>
      <c r="Q3" s="3"/>
      <c r="R3" s="3"/>
      <c r="S3" s="3"/>
      <c r="T3" s="3"/>
      <c r="U3" s="3"/>
      <c r="V3" s="3"/>
      <c r="W3" s="3"/>
      <c r="X3" s="3"/>
      <c r="Y3" s="3"/>
      <c r="Z3" s="3"/>
      <c r="AA3" s="3"/>
      <c r="AB3" s="3"/>
    </row>
    <row r="4" spans="1:28" ht="14.25" customHeight="1">
      <c r="A4" s="16" t="s">
        <v>11</v>
      </c>
      <c r="B4" s="3"/>
      <c r="C4" s="3"/>
      <c r="D4" s="3"/>
      <c r="E4" s="4"/>
      <c r="F4" s="4"/>
      <c r="G4" s="11"/>
      <c r="H4" s="4"/>
      <c r="I4" s="3"/>
      <c r="J4" s="3"/>
      <c r="K4" s="3"/>
      <c r="L4" s="3"/>
      <c r="M4" s="3"/>
      <c r="N4" s="3"/>
      <c r="O4" s="3"/>
      <c r="P4" s="3"/>
      <c r="Q4" s="3"/>
      <c r="R4" s="3"/>
      <c r="S4" s="3"/>
      <c r="T4" s="3"/>
      <c r="U4" s="3"/>
      <c r="V4" s="3"/>
      <c r="W4" s="3"/>
      <c r="X4" s="3"/>
      <c r="Y4" s="3"/>
      <c r="Z4" s="3"/>
      <c r="AA4" s="3"/>
      <c r="AB4" s="3"/>
    </row>
    <row r="5" spans="1:28" ht="13.5">
      <c r="A5" s="4"/>
      <c r="B5" s="4"/>
      <c r="C5" s="4"/>
      <c r="D5" s="4"/>
      <c r="E5" s="4"/>
      <c r="F5" s="4"/>
      <c r="G5" s="11"/>
      <c r="H5" s="4"/>
      <c r="I5" s="3"/>
      <c r="J5" s="3"/>
      <c r="K5" s="3"/>
      <c r="L5" s="3"/>
      <c r="M5" s="3"/>
      <c r="N5" s="3"/>
      <c r="O5" s="3"/>
      <c r="P5" s="3"/>
      <c r="Q5" s="3"/>
      <c r="R5" s="3"/>
      <c r="S5" s="3"/>
      <c r="T5" s="3"/>
      <c r="U5" s="3"/>
      <c r="V5" s="3"/>
      <c r="W5" s="3"/>
      <c r="X5" s="3"/>
      <c r="Y5" s="3"/>
      <c r="Z5" s="3"/>
      <c r="AA5" s="3"/>
      <c r="AB5" s="3"/>
    </row>
    <row r="6" spans="1:28" ht="13.5">
      <c r="A6" s="4"/>
      <c r="B6" s="5"/>
      <c r="C6" s="4"/>
      <c r="D6" s="4"/>
      <c r="E6" s="4"/>
      <c r="F6" s="4"/>
      <c r="G6" s="11"/>
      <c r="H6" s="4"/>
      <c r="I6" s="3"/>
      <c r="J6" s="3"/>
      <c r="K6" s="3"/>
      <c r="L6" s="3"/>
      <c r="M6" s="3"/>
      <c r="N6" s="3"/>
      <c r="O6" s="3"/>
      <c r="P6" s="3"/>
      <c r="Q6" s="3"/>
      <c r="R6" s="3"/>
      <c r="S6" s="3"/>
      <c r="T6" s="3"/>
      <c r="U6" s="3"/>
      <c r="V6" s="3"/>
      <c r="W6" s="3"/>
      <c r="X6" s="3"/>
      <c r="Y6" s="3"/>
      <c r="Z6" s="3"/>
      <c r="AA6" s="3"/>
      <c r="AB6" s="3"/>
    </row>
    <row r="7" spans="1:28" ht="13.5">
      <c r="A7" s="4"/>
      <c r="B7" s="4"/>
      <c r="C7" s="4"/>
      <c r="D7" s="4"/>
      <c r="E7" s="4"/>
      <c r="F7" s="4"/>
      <c r="G7" s="4"/>
      <c r="H7" s="4"/>
      <c r="I7" s="3"/>
      <c r="J7" s="3"/>
      <c r="K7" s="3"/>
      <c r="L7" s="3"/>
      <c r="M7" s="3"/>
      <c r="N7" s="3"/>
      <c r="O7" s="3"/>
      <c r="P7" s="3"/>
      <c r="Q7" s="3"/>
      <c r="R7" s="3"/>
      <c r="S7" s="3"/>
      <c r="T7" s="3"/>
      <c r="U7" s="3"/>
      <c r="V7" s="3"/>
      <c r="W7" s="3"/>
      <c r="X7" s="3"/>
      <c r="Y7" s="3"/>
      <c r="Z7" s="3"/>
      <c r="AA7" s="3"/>
      <c r="AB7" s="3"/>
    </row>
    <row r="8" spans="1:28" ht="13.5">
      <c r="A8" s="4"/>
      <c r="B8" s="4"/>
      <c r="C8" s="4"/>
      <c r="D8" s="4"/>
      <c r="E8" s="4"/>
      <c r="F8" s="4"/>
      <c r="G8" s="4"/>
      <c r="H8" s="4"/>
      <c r="I8" s="3"/>
      <c r="J8" s="3"/>
      <c r="K8" s="3"/>
      <c r="L8" s="3"/>
      <c r="M8" s="3"/>
      <c r="N8" s="3"/>
      <c r="O8" s="3"/>
      <c r="P8" s="3"/>
      <c r="Q8" s="3"/>
      <c r="R8" s="3"/>
      <c r="S8" s="3"/>
      <c r="T8" s="3"/>
      <c r="U8" s="3"/>
      <c r="V8" s="3"/>
      <c r="W8" s="3"/>
      <c r="X8" s="3"/>
      <c r="Y8" s="3"/>
      <c r="Z8" s="3"/>
      <c r="AA8" s="3"/>
      <c r="AB8" s="3"/>
    </row>
    <row r="9" spans="1:28" ht="13.5">
      <c r="A9" s="4"/>
      <c r="B9" s="4"/>
      <c r="C9" s="4"/>
      <c r="D9" s="4"/>
      <c r="E9" s="4"/>
      <c r="F9" s="4"/>
      <c r="G9" s="4"/>
      <c r="H9" s="4"/>
      <c r="I9" s="3"/>
      <c r="J9" s="3"/>
      <c r="K9" s="3"/>
      <c r="L9" s="3"/>
      <c r="M9" s="3"/>
      <c r="N9" s="3"/>
      <c r="O9" s="3"/>
      <c r="P9" s="3"/>
      <c r="Q9" s="3"/>
      <c r="R9" s="3"/>
      <c r="S9" s="3"/>
      <c r="T9" s="3"/>
      <c r="U9" s="3"/>
      <c r="V9" s="3"/>
      <c r="W9" s="3"/>
      <c r="X9" s="3"/>
      <c r="Y9" s="3"/>
      <c r="Z9" s="3"/>
      <c r="AA9" s="3"/>
      <c r="AB9" s="3"/>
    </row>
    <row r="10" spans="1:30" ht="13.5">
      <c r="A10" s="4"/>
      <c r="B10" s="4"/>
      <c r="C10" s="4"/>
      <c r="D10" s="4"/>
      <c r="E10" s="4"/>
      <c r="F10" s="4"/>
      <c r="G10" s="4"/>
      <c r="H10" s="4"/>
      <c r="I10" s="3"/>
      <c r="J10" s="3"/>
      <c r="K10" s="3"/>
      <c r="L10" s="3"/>
      <c r="M10" s="3"/>
      <c r="N10" s="3"/>
      <c r="O10" s="3"/>
      <c r="P10" s="3"/>
      <c r="Q10" s="3"/>
      <c r="R10" s="3"/>
      <c r="S10" s="3"/>
      <c r="T10" s="3"/>
      <c r="U10" s="3"/>
      <c r="V10" s="3"/>
      <c r="W10" s="3"/>
      <c r="X10" s="3"/>
      <c r="Y10" s="3"/>
      <c r="Z10" s="3"/>
      <c r="AA10" s="3"/>
      <c r="AB10" s="3"/>
      <c r="AD10" t="s">
        <v>7</v>
      </c>
    </row>
    <row r="11" spans="1:28" ht="13.5">
      <c r="A11" s="4"/>
      <c r="B11" s="4"/>
      <c r="C11" s="4"/>
      <c r="D11" s="4"/>
      <c r="E11" s="4"/>
      <c r="F11" s="4"/>
      <c r="G11" s="4"/>
      <c r="H11" s="4"/>
      <c r="I11" s="3"/>
      <c r="J11" s="3"/>
      <c r="K11" s="3"/>
      <c r="L11" s="3"/>
      <c r="M11" s="3"/>
      <c r="N11" s="3"/>
      <c r="O11" s="3"/>
      <c r="P11" s="3"/>
      <c r="Q11" s="3"/>
      <c r="R11" s="3"/>
      <c r="S11" s="3"/>
      <c r="T11" s="3"/>
      <c r="U11" s="3"/>
      <c r="V11" s="3"/>
      <c r="W11" s="3"/>
      <c r="X11" s="3"/>
      <c r="Y11" s="3"/>
      <c r="Z11" s="3"/>
      <c r="AA11" s="3"/>
      <c r="AB11" s="3"/>
    </row>
    <row r="12" spans="1:28" ht="13.5">
      <c r="A12" s="4"/>
      <c r="B12" s="4"/>
      <c r="C12" s="4"/>
      <c r="D12" s="4"/>
      <c r="E12" s="4"/>
      <c r="F12" s="4"/>
      <c r="G12" s="4"/>
      <c r="H12" s="4"/>
      <c r="I12" s="3"/>
      <c r="J12" s="3"/>
      <c r="K12" s="3"/>
      <c r="L12" s="3"/>
      <c r="M12" s="3"/>
      <c r="N12" s="3"/>
      <c r="O12" s="3"/>
      <c r="P12" s="3"/>
      <c r="Q12" s="3"/>
      <c r="R12" s="3"/>
      <c r="S12" s="3"/>
      <c r="T12" s="3"/>
      <c r="U12" s="3"/>
      <c r="V12" s="3"/>
      <c r="W12" s="3"/>
      <c r="X12" s="3"/>
      <c r="Y12" s="3"/>
      <c r="Z12" s="3"/>
      <c r="AA12" s="3"/>
      <c r="AB12" s="3"/>
    </row>
    <row r="13" spans="1:28" ht="13.5">
      <c r="A13" s="4"/>
      <c r="B13" s="4"/>
      <c r="C13" s="4"/>
      <c r="D13" s="4"/>
      <c r="E13" s="4"/>
      <c r="F13" s="4"/>
      <c r="G13" s="4"/>
      <c r="H13" s="4"/>
      <c r="I13" s="3"/>
      <c r="J13" s="3"/>
      <c r="K13" s="3"/>
      <c r="L13" s="3"/>
      <c r="M13" s="3"/>
      <c r="N13" s="3"/>
      <c r="O13" s="3"/>
      <c r="P13" s="3"/>
      <c r="Q13" s="3"/>
      <c r="R13" s="3"/>
      <c r="S13" s="3"/>
      <c r="T13" s="3"/>
      <c r="U13" s="3"/>
      <c r="V13" s="3"/>
      <c r="W13" s="3"/>
      <c r="X13" s="3"/>
      <c r="Y13" s="3"/>
      <c r="Z13" s="3"/>
      <c r="AA13" s="3"/>
      <c r="AB13" s="3"/>
    </row>
    <row r="14" spans="1:47" ht="13.5">
      <c r="A14" s="4"/>
      <c r="B14" s="4"/>
      <c r="C14" s="4"/>
      <c r="D14" s="4"/>
      <c r="E14" s="4"/>
      <c r="F14" s="4"/>
      <c r="G14" s="4"/>
      <c r="H14" s="4"/>
      <c r="I14" s="3"/>
      <c r="J14" s="3"/>
      <c r="K14" s="3"/>
      <c r="L14" s="3"/>
      <c r="M14" s="3"/>
      <c r="N14" s="3"/>
      <c r="O14" s="3"/>
      <c r="P14" s="3"/>
      <c r="Q14" s="3"/>
      <c r="R14" s="3"/>
      <c r="S14" s="3"/>
      <c r="T14" s="3"/>
      <c r="U14" s="3"/>
      <c r="V14" s="3"/>
      <c r="W14" s="3"/>
      <c r="X14" s="3"/>
      <c r="Y14" s="3"/>
      <c r="Z14" s="3"/>
      <c r="AA14" s="3"/>
      <c r="AB14" s="3"/>
      <c r="AI14" t="s">
        <v>9</v>
      </c>
      <c r="AP14" t="s">
        <v>29</v>
      </c>
      <c r="AU14" t="s">
        <v>30</v>
      </c>
    </row>
    <row r="15" spans="1:50" ht="13.5">
      <c r="A15" s="4"/>
      <c r="B15" s="4"/>
      <c r="C15" s="4"/>
      <c r="D15" s="4"/>
      <c r="E15" s="4"/>
      <c r="F15" s="4"/>
      <c r="G15" s="4"/>
      <c r="H15" s="4"/>
      <c r="I15" s="3"/>
      <c r="J15" s="3"/>
      <c r="K15" s="3"/>
      <c r="L15" s="3"/>
      <c r="M15" s="3"/>
      <c r="N15" s="3"/>
      <c r="O15" s="3"/>
      <c r="P15" s="3"/>
      <c r="Q15" s="3"/>
      <c r="R15" s="3"/>
      <c r="S15" s="3"/>
      <c r="T15" s="3"/>
      <c r="U15" s="3"/>
      <c r="V15" s="3"/>
      <c r="W15" s="3"/>
      <c r="X15" s="3"/>
      <c r="Y15" s="3"/>
      <c r="Z15" s="3"/>
      <c r="AA15" s="3"/>
      <c r="AB15" s="3"/>
      <c r="AI15" s="1" t="s">
        <v>12</v>
      </c>
      <c r="AJ15" s="1" t="s">
        <v>33</v>
      </c>
      <c r="AK15" s="1" t="s">
        <v>6</v>
      </c>
      <c r="AL15" s="1" t="s">
        <v>35</v>
      </c>
      <c r="AM15" s="1" t="s">
        <v>33</v>
      </c>
      <c r="AN15" s="1" t="s">
        <v>8</v>
      </c>
      <c r="AP15" s="1" t="s">
        <v>12</v>
      </c>
      <c r="AQ15" s="1" t="s">
        <v>6</v>
      </c>
      <c r="AR15" s="1" t="s">
        <v>12</v>
      </c>
      <c r="AS15" s="1" t="s">
        <v>8</v>
      </c>
      <c r="AU15" s="1" t="s">
        <v>12</v>
      </c>
      <c r="AV15" s="1" t="s">
        <v>6</v>
      </c>
      <c r="AW15" s="1" t="s">
        <v>12</v>
      </c>
      <c r="AX15" s="1" t="s">
        <v>8</v>
      </c>
    </row>
    <row r="16" spans="1:50" ht="13.5">
      <c r="A16" s="4"/>
      <c r="B16" s="4"/>
      <c r="C16" s="4"/>
      <c r="D16" s="4"/>
      <c r="E16" s="4"/>
      <c r="F16" s="4"/>
      <c r="G16" s="4"/>
      <c r="H16" s="4"/>
      <c r="I16" s="3"/>
      <c r="J16" s="3"/>
      <c r="K16" s="3"/>
      <c r="L16" s="3"/>
      <c r="M16" s="3"/>
      <c r="N16" s="3"/>
      <c r="O16" s="3"/>
      <c r="P16" s="3"/>
      <c r="Q16" s="3"/>
      <c r="R16" s="3"/>
      <c r="S16" s="3"/>
      <c r="T16" s="3"/>
      <c r="U16" s="3"/>
      <c r="V16" s="3"/>
      <c r="W16" s="3"/>
      <c r="X16" s="3"/>
      <c r="Y16" s="3"/>
      <c r="Z16" s="3"/>
      <c r="AA16" s="3"/>
      <c r="AB16" s="3"/>
      <c r="AC16" s="1" t="s">
        <v>0</v>
      </c>
      <c r="AD16" s="1">
        <v>30</v>
      </c>
      <c r="AE16" s="1">
        <v>45</v>
      </c>
      <c r="AF16" s="1">
        <v>60</v>
      </c>
      <c r="AG16" s="18">
        <v>20</v>
      </c>
      <c r="AH16" s="32"/>
      <c r="AI16" s="6">
        <v>8</v>
      </c>
      <c r="AJ16" s="6">
        <v>30</v>
      </c>
      <c r="AK16" s="36">
        <f>AI16*AD19</f>
        <v>3.9999999999999996</v>
      </c>
      <c r="AL16" s="7">
        <f>AI17</f>
        <v>42.5</v>
      </c>
      <c r="AM16" s="7">
        <v>60</v>
      </c>
      <c r="AN16" s="1">
        <f>AL16*AD19</f>
        <v>21.249999999999996</v>
      </c>
      <c r="AP16" s="7">
        <v>21</v>
      </c>
      <c r="AQ16" s="1">
        <f>AP16*AD19</f>
        <v>10.499999999999998</v>
      </c>
      <c r="AR16" s="7">
        <v>21</v>
      </c>
      <c r="AS16" s="1">
        <f>AR16*AF19</f>
        <v>18.186533479473212</v>
      </c>
      <c r="AU16" s="7">
        <v>10.5</v>
      </c>
      <c r="AV16" s="1">
        <f>AD19*AU16</f>
        <v>5.249999999999999</v>
      </c>
      <c r="AW16" s="7">
        <v>10</v>
      </c>
      <c r="AX16" s="1">
        <f>AW16*AD20</f>
        <v>8.660254037844387</v>
      </c>
    </row>
    <row r="17" spans="1:50" ht="13.5">
      <c r="A17" s="4"/>
      <c r="B17" s="4"/>
      <c r="C17" s="4"/>
      <c r="D17" s="4"/>
      <c r="E17" s="4"/>
      <c r="F17" s="4"/>
      <c r="G17" s="4"/>
      <c r="H17" s="4"/>
      <c r="I17" s="3"/>
      <c r="J17" s="3"/>
      <c r="K17" s="3"/>
      <c r="L17" s="3"/>
      <c r="M17" s="3"/>
      <c r="N17" s="3"/>
      <c r="O17" s="3"/>
      <c r="P17" s="3"/>
      <c r="Q17" s="3"/>
      <c r="R17" s="3"/>
      <c r="S17" s="3"/>
      <c r="T17" s="3"/>
      <c r="U17" s="3"/>
      <c r="V17" s="3"/>
      <c r="W17" s="3"/>
      <c r="X17" s="3"/>
      <c r="Y17" s="3"/>
      <c r="Z17" s="3"/>
      <c r="AA17" s="3"/>
      <c r="AB17" s="3"/>
      <c r="AC17" s="1" t="s">
        <v>1</v>
      </c>
      <c r="AD17" s="1">
        <f>AD16*PI()/180</f>
        <v>0.5235987755982988</v>
      </c>
      <c r="AE17" s="1">
        <f>AE16*PI()/180</f>
        <v>0.7853981633974483</v>
      </c>
      <c r="AF17" s="1">
        <f>AF16*PI()/180</f>
        <v>1.0471975511965976</v>
      </c>
      <c r="AG17" s="1">
        <f>AG16*PI()/180</f>
        <v>0.3490658503988659</v>
      </c>
      <c r="AH17" s="35"/>
      <c r="AI17" s="1">
        <v>42.5</v>
      </c>
      <c r="AJ17" s="1">
        <v>60</v>
      </c>
      <c r="AK17" s="36">
        <f>AI17*AD20</f>
        <v>36.80607966083865</v>
      </c>
      <c r="AL17" s="6">
        <f>AI16</f>
        <v>8</v>
      </c>
      <c r="AM17" s="6">
        <v>30</v>
      </c>
      <c r="AN17" s="1">
        <f>AL17*AD20</f>
        <v>6.92820323027551</v>
      </c>
      <c r="AP17" s="1">
        <v>26</v>
      </c>
      <c r="AQ17" s="1">
        <f>AP17</f>
        <v>26</v>
      </c>
      <c r="AR17" s="7">
        <v>21</v>
      </c>
      <c r="AS17" s="1">
        <f>AR17*AF19</f>
        <v>18.186533479473212</v>
      </c>
      <c r="AU17" s="1">
        <v>10</v>
      </c>
      <c r="AV17" s="1">
        <f>AU17</f>
        <v>10</v>
      </c>
      <c r="AW17" s="9">
        <v>6</v>
      </c>
      <c r="AX17" s="1">
        <f>AW17*AF20</f>
        <v>3.000000000000001</v>
      </c>
    </row>
    <row r="18" spans="1:50" ht="13.5">
      <c r="A18" s="4"/>
      <c r="B18" s="4"/>
      <c r="C18" s="4"/>
      <c r="D18" s="4"/>
      <c r="E18" s="4"/>
      <c r="F18" s="4"/>
      <c r="G18" s="4"/>
      <c r="H18" s="4"/>
      <c r="I18" s="3"/>
      <c r="J18" s="3"/>
      <c r="K18" s="3"/>
      <c r="L18" s="3"/>
      <c r="M18" s="3"/>
      <c r="N18" s="3"/>
      <c r="O18" s="3"/>
      <c r="P18" s="3"/>
      <c r="Q18" s="3"/>
      <c r="R18" s="3"/>
      <c r="S18" s="3"/>
      <c r="T18" s="3"/>
      <c r="U18" s="3"/>
      <c r="V18" s="3"/>
      <c r="W18" s="3"/>
      <c r="X18" s="3"/>
      <c r="Y18" s="3"/>
      <c r="Z18" s="3"/>
      <c r="AA18" s="3"/>
      <c r="AB18" s="3"/>
      <c r="AC18" s="1" t="s">
        <v>3</v>
      </c>
      <c r="AD18" s="1">
        <f>TAN(AD17)</f>
        <v>0.5773502691896257</v>
      </c>
      <c r="AE18" s="1">
        <f>TAN(AE17)</f>
        <v>0.9999999999999999</v>
      </c>
      <c r="AF18" s="1">
        <f>TAN(AF17)</f>
        <v>1.7320508075688767</v>
      </c>
      <c r="AG18" s="1">
        <f>TAN(AG17)</f>
        <v>0.36397023426620234</v>
      </c>
      <c r="AH18" s="35"/>
      <c r="AI18" s="8">
        <v>28</v>
      </c>
      <c r="AJ18" s="8">
        <v>60</v>
      </c>
      <c r="AK18" s="36">
        <f>AI18*AD20</f>
        <v>24.248711305964285</v>
      </c>
      <c r="AL18" s="8">
        <v>37.676913539448975</v>
      </c>
      <c r="AM18" s="8">
        <v>0</v>
      </c>
      <c r="AN18" s="1">
        <f>AL18</f>
        <v>37.676913539448975</v>
      </c>
      <c r="AP18" s="1" t="s">
        <v>13</v>
      </c>
      <c r="AQ18" s="1">
        <f>SUM(AQ16:AQ17)</f>
        <v>36.5</v>
      </c>
      <c r="AR18" s="1" t="s">
        <v>13</v>
      </c>
      <c r="AS18" s="1">
        <f>SUM(AS16:AS17)</f>
        <v>36.373066958946424</v>
      </c>
      <c r="AU18" s="1">
        <v>15.25</v>
      </c>
      <c r="AV18" s="1">
        <f>AU18</f>
        <v>15.25</v>
      </c>
      <c r="AW18" s="1">
        <v>12.679491924311233</v>
      </c>
      <c r="AX18" s="1">
        <f>AW18</f>
        <v>12.679491924311233</v>
      </c>
    </row>
    <row r="19" spans="1:50" ht="13.5">
      <c r="A19" s="4"/>
      <c r="B19" s="4"/>
      <c r="C19" s="4"/>
      <c r="D19" s="4"/>
      <c r="E19" s="4"/>
      <c r="F19" s="4"/>
      <c r="G19" s="4"/>
      <c r="H19" s="4"/>
      <c r="I19" s="3"/>
      <c r="J19" s="3"/>
      <c r="K19" s="3"/>
      <c r="L19" s="3"/>
      <c r="M19" s="3"/>
      <c r="N19" s="3"/>
      <c r="O19" s="3"/>
      <c r="P19" s="3"/>
      <c r="Q19" s="3"/>
      <c r="R19" s="3"/>
      <c r="S19" s="3"/>
      <c r="T19" s="3"/>
      <c r="U19" s="3"/>
      <c r="V19" s="3"/>
      <c r="W19" s="3"/>
      <c r="X19" s="3"/>
      <c r="Y19" s="3"/>
      <c r="Z19" s="3"/>
      <c r="AA19" s="3"/>
      <c r="AB19" s="3"/>
      <c r="AC19" s="1" t="s">
        <v>2</v>
      </c>
      <c r="AD19" s="1">
        <f>SIN(AD17)</f>
        <v>0.49999999999999994</v>
      </c>
      <c r="AE19" s="1">
        <f>SIN(AE17)</f>
        <v>0.7071067811865475</v>
      </c>
      <c r="AF19" s="1">
        <f>SIN(AF17)</f>
        <v>0.8660254037844386</v>
      </c>
      <c r="AG19" s="1">
        <f>SIN(AG17)</f>
        <v>0.3420201433256687</v>
      </c>
      <c r="AH19" s="35"/>
      <c r="AI19" s="1" t="s">
        <v>13</v>
      </c>
      <c r="AJ19" s="1"/>
      <c r="AK19" s="36">
        <f>SUM(AK16:AK18)</f>
        <v>65.05479096680293</v>
      </c>
      <c r="AL19" s="6">
        <f>AI16</f>
        <v>8</v>
      </c>
      <c r="AM19" s="6">
        <v>30</v>
      </c>
      <c r="AN19" s="1">
        <f>AL19*AD20</f>
        <v>6.92820323027551</v>
      </c>
      <c r="AU19" s="1" t="s">
        <v>13</v>
      </c>
      <c r="AV19" s="1">
        <f>SUM(AV16:AV18)</f>
        <v>30.5</v>
      </c>
      <c r="AW19" s="7">
        <v>10</v>
      </c>
      <c r="AX19" s="1">
        <f>AW19*AD20</f>
        <v>8.660254037844387</v>
      </c>
    </row>
    <row r="20" spans="1:50" ht="13.5">
      <c r="A20" s="4"/>
      <c r="B20" s="4"/>
      <c r="C20" s="4"/>
      <c r="D20" s="4"/>
      <c r="E20" s="4"/>
      <c r="F20" s="4"/>
      <c r="G20" s="4"/>
      <c r="H20" s="4"/>
      <c r="I20" s="3"/>
      <c r="J20" s="3"/>
      <c r="K20" s="3"/>
      <c r="L20" s="3"/>
      <c r="M20" s="3"/>
      <c r="N20" s="3"/>
      <c r="O20" s="3"/>
      <c r="P20" s="3"/>
      <c r="Q20" s="3"/>
      <c r="R20" s="3"/>
      <c r="S20" s="3"/>
      <c r="T20" s="3"/>
      <c r="U20" s="3"/>
      <c r="V20" s="3"/>
      <c r="W20" s="3"/>
      <c r="X20" s="3"/>
      <c r="Y20" s="3"/>
      <c r="Z20" s="3"/>
      <c r="AA20" s="3"/>
      <c r="AB20" s="3"/>
      <c r="AC20" s="1" t="s">
        <v>4</v>
      </c>
      <c r="AD20" s="1">
        <f>COS(AD17)</f>
        <v>0.8660254037844387</v>
      </c>
      <c r="AE20" s="1">
        <f>COS(AE17)</f>
        <v>0.7071067811865476</v>
      </c>
      <c r="AF20" s="1">
        <f>COS(AF17)</f>
        <v>0.5000000000000001</v>
      </c>
      <c r="AG20" s="1">
        <f>COS(AG17)</f>
        <v>0.9396926207859084</v>
      </c>
      <c r="AH20" s="35"/>
      <c r="AI20" s="2"/>
      <c r="AJ20" s="2"/>
      <c r="AK20" s="2"/>
      <c r="AL20" s="7">
        <f>AI17</f>
        <v>42.5</v>
      </c>
      <c r="AM20" s="7">
        <v>60</v>
      </c>
      <c r="AN20" s="1">
        <f>AL20*AD19</f>
        <v>21.249999999999996</v>
      </c>
      <c r="AU20" s="1"/>
      <c r="AV20" s="1"/>
      <c r="AW20" s="9">
        <v>6</v>
      </c>
      <c r="AX20" s="1">
        <f>AW20*AD19</f>
        <v>2.9999999999999996</v>
      </c>
    </row>
    <row r="21" spans="1:50" ht="13.5">
      <c r="A21" s="4"/>
      <c r="B21" s="4"/>
      <c r="C21" s="4"/>
      <c r="D21" s="4"/>
      <c r="E21" s="4"/>
      <c r="F21" s="4"/>
      <c r="G21" s="4"/>
      <c r="H21" s="4"/>
      <c r="I21" s="4"/>
      <c r="J21" s="4"/>
      <c r="K21" s="4"/>
      <c r="L21" s="4"/>
      <c r="M21" s="4"/>
      <c r="N21" s="4"/>
      <c r="O21" s="4"/>
      <c r="P21" s="4"/>
      <c r="Q21" s="4"/>
      <c r="R21" s="4"/>
      <c r="S21" s="3"/>
      <c r="T21" s="3"/>
      <c r="U21" s="3"/>
      <c r="V21" s="3"/>
      <c r="W21" s="3"/>
      <c r="X21" s="3"/>
      <c r="Y21" s="3"/>
      <c r="Z21" s="3"/>
      <c r="AA21" s="3"/>
      <c r="AB21" s="3"/>
      <c r="AC21" s="2"/>
      <c r="AH21" s="29"/>
      <c r="AL21" s="1"/>
      <c r="AM21" s="1"/>
      <c r="AN21" s="1">
        <f>SUM(AN16:AN20)</f>
        <v>94.03331999999999</v>
      </c>
      <c r="AU21" s="1"/>
      <c r="AV21" s="1"/>
      <c r="AW21" s="1" t="s">
        <v>13</v>
      </c>
      <c r="AX21" s="1">
        <f>SUM(AX16:AX20)</f>
        <v>36.00000000000001</v>
      </c>
    </row>
    <row r="22" spans="1:48" ht="13.5">
      <c r="A22" s="4"/>
      <c r="B22" s="4"/>
      <c r="C22" s="4"/>
      <c r="D22" s="4"/>
      <c r="E22" s="4"/>
      <c r="F22" s="4"/>
      <c r="G22" s="4"/>
      <c r="H22" s="4"/>
      <c r="I22" s="4"/>
      <c r="J22" s="4"/>
      <c r="K22" s="4"/>
      <c r="L22" s="4"/>
      <c r="M22" s="4"/>
      <c r="N22" s="4"/>
      <c r="O22" s="4"/>
      <c r="P22" s="4"/>
      <c r="Q22" s="4"/>
      <c r="R22" s="4"/>
      <c r="S22" s="3"/>
      <c r="T22" s="3"/>
      <c r="U22" s="3"/>
      <c r="V22" s="3"/>
      <c r="W22" s="3"/>
      <c r="X22" s="3"/>
      <c r="Y22" s="3"/>
      <c r="Z22" s="3"/>
      <c r="AA22" s="3"/>
      <c r="AB22" s="3"/>
      <c r="AF22">
        <v>29</v>
      </c>
      <c r="AG22">
        <f>AF22*AG19</f>
        <v>9.918584156444393</v>
      </c>
      <c r="AH22" s="29"/>
      <c r="AJ22">
        <f>AD19*AL24</f>
        <v>12.999999999999998</v>
      </c>
      <c r="AL22" s="1" t="s">
        <v>34</v>
      </c>
      <c r="AM22" s="1" t="s">
        <v>33</v>
      </c>
      <c r="AN22" s="1" t="s">
        <v>8</v>
      </c>
      <c r="AU22" s="29"/>
      <c r="AV22" s="29"/>
    </row>
    <row r="23" spans="1:40" ht="13.5">
      <c r="A23" s="4"/>
      <c r="B23" s="4"/>
      <c r="C23" s="4"/>
      <c r="D23" s="4"/>
      <c r="E23" s="4"/>
      <c r="F23" s="4"/>
      <c r="G23" s="4"/>
      <c r="H23" s="4"/>
      <c r="I23" s="4"/>
      <c r="J23" s="4"/>
      <c r="K23" s="4"/>
      <c r="L23" s="4"/>
      <c r="M23" s="4"/>
      <c r="N23" s="4"/>
      <c r="O23" s="4"/>
      <c r="P23" s="4"/>
      <c r="Q23" s="4"/>
      <c r="R23" s="4"/>
      <c r="S23" s="3"/>
      <c r="T23" s="3"/>
      <c r="U23" s="3"/>
      <c r="V23" s="3"/>
      <c r="W23" s="3"/>
      <c r="X23" s="3"/>
      <c r="Y23" s="3"/>
      <c r="Z23" s="3"/>
      <c r="AA23" s="3"/>
      <c r="AB23" s="3"/>
      <c r="AG23">
        <f>AF22*AG20</f>
        <v>27.251086002791343</v>
      </c>
      <c r="AH23" s="29"/>
      <c r="AL23" s="7">
        <f>AI18</f>
        <v>28</v>
      </c>
      <c r="AM23" s="7">
        <v>60</v>
      </c>
      <c r="AN23" s="1">
        <f>AL23*AD19</f>
        <v>13.999999999999998</v>
      </c>
    </row>
    <row r="24" spans="1:40" ht="13.5">
      <c r="A24" s="4"/>
      <c r="B24" s="4"/>
      <c r="C24" s="4"/>
      <c r="D24" s="4"/>
      <c r="E24" s="4"/>
      <c r="F24" s="4"/>
      <c r="G24" s="4"/>
      <c r="H24" s="4"/>
      <c r="I24" s="4"/>
      <c r="J24" s="4"/>
      <c r="K24" s="4"/>
      <c r="L24" s="4"/>
      <c r="M24" s="4"/>
      <c r="N24" s="4"/>
      <c r="O24" s="4"/>
      <c r="P24" s="4"/>
      <c r="Q24" s="4"/>
      <c r="R24" s="4"/>
      <c r="S24" s="3"/>
      <c r="T24" s="3"/>
      <c r="U24" s="3"/>
      <c r="V24" s="3"/>
      <c r="W24" s="3"/>
      <c r="X24" s="3"/>
      <c r="Y24" s="3"/>
      <c r="Z24" s="3"/>
      <c r="AA24" s="3"/>
      <c r="AB24" s="3"/>
      <c r="AG24">
        <f>62-AG23</f>
        <v>34.74891399720866</v>
      </c>
      <c r="AL24" s="6">
        <v>26</v>
      </c>
      <c r="AM24" s="6">
        <v>30</v>
      </c>
      <c r="AN24" s="1">
        <f>AL24*AD20</f>
        <v>22.516660498395407</v>
      </c>
    </row>
    <row r="25" spans="1:40" ht="13.5">
      <c r="A25" s="4"/>
      <c r="B25" s="4"/>
      <c r="C25" s="4"/>
      <c r="D25" s="4"/>
      <c r="E25" s="4"/>
      <c r="F25" s="4"/>
      <c r="G25" s="4"/>
      <c r="H25" s="4"/>
      <c r="I25" s="4"/>
      <c r="J25" s="4"/>
      <c r="K25" s="4"/>
      <c r="L25" s="4"/>
      <c r="M25" s="4"/>
      <c r="N25" s="4"/>
      <c r="O25" s="4"/>
      <c r="P25" s="4"/>
      <c r="Q25" s="4"/>
      <c r="R25" s="4"/>
      <c r="S25" s="4"/>
      <c r="T25" s="4"/>
      <c r="U25" s="3"/>
      <c r="V25" s="3"/>
      <c r="W25" s="3"/>
      <c r="X25" s="3"/>
      <c r="Y25" s="3"/>
      <c r="Z25" s="3"/>
      <c r="AA25" s="3"/>
      <c r="AB25" s="3"/>
      <c r="AF25">
        <v>40.5</v>
      </c>
      <c r="AG25">
        <f>AF25*AD20</f>
        <v>35.074028853269766</v>
      </c>
      <c r="AL25" s="8">
        <v>21</v>
      </c>
      <c r="AM25" s="8">
        <v>0</v>
      </c>
      <c r="AN25" s="1">
        <f>AL25</f>
        <v>21</v>
      </c>
    </row>
    <row r="26" spans="1:42" ht="13.5">
      <c r="A26" s="4"/>
      <c r="B26" s="4"/>
      <c r="C26" s="4"/>
      <c r="D26" s="4"/>
      <c r="E26" s="4"/>
      <c r="F26" s="3"/>
      <c r="G26" s="3"/>
      <c r="H26" s="3"/>
      <c r="I26" s="3"/>
      <c r="J26" s="3"/>
      <c r="K26" s="4"/>
      <c r="L26" s="4"/>
      <c r="M26" s="4"/>
      <c r="N26" s="4"/>
      <c r="O26" s="4"/>
      <c r="P26" s="4"/>
      <c r="Q26" s="4"/>
      <c r="R26" s="4"/>
      <c r="S26" s="4"/>
      <c r="T26" s="4"/>
      <c r="U26" s="3"/>
      <c r="V26" s="3"/>
      <c r="W26" s="3"/>
      <c r="X26" s="3"/>
      <c r="Y26" s="3"/>
      <c r="Z26" s="3"/>
      <c r="AA26" s="3"/>
      <c r="AB26" s="3"/>
      <c r="AL26" s="6">
        <v>26</v>
      </c>
      <c r="AM26" s="6">
        <v>30</v>
      </c>
      <c r="AN26" s="1">
        <f>AL26*AD20</f>
        <v>22.516660498395407</v>
      </c>
      <c r="AP26" t="s">
        <v>27</v>
      </c>
    </row>
    <row r="27" spans="1:40" ht="13.5">
      <c r="A27" s="4"/>
      <c r="B27" s="3"/>
      <c r="C27" s="3"/>
      <c r="D27" s="3"/>
      <c r="E27" s="3"/>
      <c r="F27" s="3"/>
      <c r="G27" s="3"/>
      <c r="H27" s="3"/>
      <c r="I27" s="3"/>
      <c r="J27" s="3"/>
      <c r="K27" s="3"/>
      <c r="L27" s="3"/>
      <c r="M27" s="3"/>
      <c r="N27" s="3"/>
      <c r="O27" s="3"/>
      <c r="P27" s="3"/>
      <c r="Q27" s="3"/>
      <c r="R27" s="3"/>
      <c r="S27" s="3"/>
      <c r="T27" s="3"/>
      <c r="U27" s="14"/>
      <c r="V27" s="14"/>
      <c r="W27" s="14"/>
      <c r="X27" s="14"/>
      <c r="Y27" s="14"/>
      <c r="Z27" s="14"/>
      <c r="AA27" s="14"/>
      <c r="AB27" s="14"/>
      <c r="AL27" s="7">
        <f>AI18</f>
        <v>28</v>
      </c>
      <c r="AM27" s="7">
        <v>60</v>
      </c>
      <c r="AN27" s="1">
        <f>AL27*AD19</f>
        <v>13.999999999999998</v>
      </c>
    </row>
    <row r="28" spans="1:40" ht="13.5">
      <c r="A28" s="4"/>
      <c r="B28" s="3"/>
      <c r="C28" s="3"/>
      <c r="D28" s="3"/>
      <c r="E28" s="3"/>
      <c r="F28" s="3"/>
      <c r="G28" s="3"/>
      <c r="H28" s="3"/>
      <c r="I28" s="3"/>
      <c r="J28" s="3"/>
      <c r="K28" s="3"/>
      <c r="L28" s="3"/>
      <c r="M28" s="3"/>
      <c r="N28" s="3"/>
      <c r="O28" s="3"/>
      <c r="P28" s="4"/>
      <c r="Q28" s="3"/>
      <c r="R28" s="3"/>
      <c r="S28" s="3"/>
      <c r="T28" s="3"/>
      <c r="U28" s="14"/>
      <c r="V28" s="14"/>
      <c r="W28" s="14"/>
      <c r="X28" s="14"/>
      <c r="Y28" s="14"/>
      <c r="Z28" s="14"/>
      <c r="AA28" s="14"/>
      <c r="AB28" s="14"/>
      <c r="AL28" s="1"/>
      <c r="AM28" s="1"/>
      <c r="AN28" s="1">
        <f>SUM(AN23:AN27)</f>
        <v>94.0333209967908</v>
      </c>
    </row>
    <row r="29" spans="1:28" ht="17.25">
      <c r="A29" s="4"/>
      <c r="B29" s="15">
        <v>0</v>
      </c>
      <c r="C29" s="3"/>
      <c r="D29" s="3"/>
      <c r="E29" s="3"/>
      <c r="F29" s="15">
        <v>90</v>
      </c>
      <c r="G29" s="3"/>
      <c r="H29" s="3"/>
      <c r="I29" s="3"/>
      <c r="J29" s="15">
        <v>180</v>
      </c>
      <c r="K29" s="3"/>
      <c r="L29" s="3"/>
      <c r="M29" s="3"/>
      <c r="N29" s="15">
        <v>270</v>
      </c>
      <c r="O29" s="3"/>
      <c r="P29" s="3"/>
      <c r="Q29" s="3"/>
      <c r="R29" s="4"/>
      <c r="S29" s="4"/>
      <c r="T29" s="3"/>
      <c r="U29" s="14"/>
      <c r="V29" s="14"/>
      <c r="W29" s="14"/>
      <c r="X29" s="14"/>
      <c r="Y29" s="14"/>
      <c r="Z29" s="14"/>
      <c r="AA29" s="14"/>
      <c r="AB29" s="14"/>
    </row>
    <row r="30" spans="1:47" ht="13.5">
      <c r="A30" s="4"/>
      <c r="B30" s="3"/>
      <c r="C30" s="3"/>
      <c r="D30" s="3"/>
      <c r="E30" s="3"/>
      <c r="F30" s="3"/>
      <c r="G30" s="3"/>
      <c r="H30" s="3"/>
      <c r="I30" s="3"/>
      <c r="J30" s="3"/>
      <c r="K30" s="3"/>
      <c r="L30" s="3"/>
      <c r="M30" s="3"/>
      <c r="N30" s="3"/>
      <c r="O30" s="3"/>
      <c r="P30" s="3"/>
      <c r="Q30" s="3"/>
      <c r="R30" s="4"/>
      <c r="S30" s="4"/>
      <c r="T30" s="3"/>
      <c r="U30" s="14"/>
      <c r="V30" s="14"/>
      <c r="W30" s="14"/>
      <c r="X30" s="14"/>
      <c r="Y30" s="14"/>
      <c r="Z30" s="14"/>
      <c r="AA30" s="14"/>
      <c r="AB30" s="14"/>
      <c r="AU30" t="s">
        <v>28</v>
      </c>
    </row>
    <row r="31" spans="1:28" ht="13.5">
      <c r="A31" s="4"/>
      <c r="B31" s="3"/>
      <c r="C31" s="3"/>
      <c r="D31" s="3"/>
      <c r="E31" s="3"/>
      <c r="F31" s="3"/>
      <c r="G31" s="3"/>
      <c r="H31" s="3"/>
      <c r="I31" s="3"/>
      <c r="J31" s="3"/>
      <c r="K31" s="3"/>
      <c r="L31" s="3"/>
      <c r="M31" s="3"/>
      <c r="N31" s="3"/>
      <c r="O31" s="3"/>
      <c r="P31" s="3"/>
      <c r="Q31" s="3"/>
      <c r="R31" s="4"/>
      <c r="S31" s="4"/>
      <c r="T31" s="3"/>
      <c r="U31" s="14"/>
      <c r="V31" s="14"/>
      <c r="W31" s="14"/>
      <c r="X31" s="14"/>
      <c r="Y31" s="14"/>
      <c r="Z31" s="14"/>
      <c r="AA31" s="14"/>
      <c r="AB31" s="14"/>
    </row>
    <row r="32" spans="1:28" ht="13.5">
      <c r="A32" s="4"/>
      <c r="B32" s="3"/>
      <c r="C32" s="3"/>
      <c r="D32" s="3"/>
      <c r="E32" s="3"/>
      <c r="F32" s="3"/>
      <c r="G32" s="3"/>
      <c r="H32" s="3"/>
      <c r="I32" s="3"/>
      <c r="J32" s="3"/>
      <c r="K32" s="3"/>
      <c r="L32" s="3"/>
      <c r="M32" s="3"/>
      <c r="N32" s="3"/>
      <c r="O32" s="3"/>
      <c r="P32" s="3"/>
      <c r="Q32" s="3"/>
      <c r="R32" s="4"/>
      <c r="S32" s="4"/>
      <c r="T32" s="3"/>
      <c r="U32" s="14"/>
      <c r="V32" s="14"/>
      <c r="W32" s="14"/>
      <c r="X32" s="14"/>
      <c r="Y32" s="14"/>
      <c r="Z32" s="14"/>
      <c r="AA32" s="14"/>
      <c r="AB32" s="14"/>
    </row>
    <row r="33" spans="1:28" ht="13.5">
      <c r="A33" s="4"/>
      <c r="B33" s="3"/>
      <c r="C33" s="3"/>
      <c r="D33" s="3"/>
      <c r="E33" s="3"/>
      <c r="F33" s="3"/>
      <c r="G33" s="3"/>
      <c r="H33" s="3"/>
      <c r="I33" s="3"/>
      <c r="J33" s="3"/>
      <c r="K33" s="3"/>
      <c r="L33" s="3"/>
      <c r="M33" s="3"/>
      <c r="N33" s="3"/>
      <c r="O33" s="3"/>
      <c r="P33" s="3"/>
      <c r="Q33" s="3"/>
      <c r="R33" s="4"/>
      <c r="S33" s="4"/>
      <c r="T33" s="3"/>
      <c r="U33" s="14"/>
      <c r="V33" s="14"/>
      <c r="W33" s="14"/>
      <c r="X33" s="14"/>
      <c r="Y33" s="14"/>
      <c r="Z33" s="14"/>
      <c r="AA33" s="14"/>
      <c r="AB33" s="14"/>
    </row>
    <row r="34" spans="1:28" ht="13.5">
      <c r="A34" s="4"/>
      <c r="B34" s="3"/>
      <c r="C34" s="3"/>
      <c r="D34" s="3"/>
      <c r="E34" s="3"/>
      <c r="F34" s="3"/>
      <c r="G34" s="3"/>
      <c r="H34" s="3"/>
      <c r="I34" s="3"/>
      <c r="J34" s="3"/>
      <c r="K34" s="3"/>
      <c r="L34" s="3"/>
      <c r="M34" s="3"/>
      <c r="N34" s="3"/>
      <c r="O34" s="3"/>
      <c r="P34" s="3"/>
      <c r="Q34" s="3"/>
      <c r="R34" s="4"/>
      <c r="S34" s="4"/>
      <c r="T34" s="3"/>
      <c r="U34" s="14"/>
      <c r="V34" s="14"/>
      <c r="W34" s="14"/>
      <c r="X34" s="14"/>
      <c r="Y34" s="14"/>
      <c r="Z34" s="14"/>
      <c r="AA34" s="14"/>
      <c r="AB34" s="14"/>
    </row>
    <row r="35" spans="1:28" ht="13.5">
      <c r="A35" s="4"/>
      <c r="B35" s="3"/>
      <c r="C35" s="3"/>
      <c r="D35" s="3"/>
      <c r="E35" s="3"/>
      <c r="F35" s="3"/>
      <c r="G35" s="3"/>
      <c r="H35" s="3"/>
      <c r="I35" s="3"/>
      <c r="J35" s="3"/>
      <c r="K35" s="3"/>
      <c r="L35" s="3"/>
      <c r="M35" s="3"/>
      <c r="N35" s="3"/>
      <c r="O35" s="3"/>
      <c r="P35" s="3"/>
      <c r="Q35" s="3"/>
      <c r="R35" s="4"/>
      <c r="S35" s="4"/>
      <c r="T35" s="3"/>
      <c r="U35" s="14"/>
      <c r="V35" s="14"/>
      <c r="W35" s="14"/>
      <c r="X35" s="14"/>
      <c r="Y35" s="14"/>
      <c r="Z35" s="14"/>
      <c r="AA35" s="14"/>
      <c r="AB35" s="14"/>
    </row>
    <row r="36" spans="1:28" ht="13.5">
      <c r="A36" s="4"/>
      <c r="B36" s="4"/>
      <c r="C36" s="3"/>
      <c r="D36" s="3"/>
      <c r="E36" s="3"/>
      <c r="F36" s="4"/>
      <c r="G36" s="3"/>
      <c r="H36" s="3"/>
      <c r="I36" s="3"/>
      <c r="J36" s="4"/>
      <c r="K36" s="3"/>
      <c r="L36" s="3"/>
      <c r="M36" s="3"/>
      <c r="N36" s="4"/>
      <c r="O36" s="3"/>
      <c r="P36" s="3"/>
      <c r="Q36" s="3"/>
      <c r="R36" s="4"/>
      <c r="S36" s="4"/>
      <c r="T36" s="3"/>
      <c r="U36" s="14"/>
      <c r="V36" s="14"/>
      <c r="W36" s="14"/>
      <c r="X36" s="14"/>
      <c r="Y36" s="14"/>
      <c r="Z36" s="14"/>
      <c r="AA36" s="14"/>
      <c r="AB36" s="14"/>
    </row>
    <row r="37" spans="1:28" ht="13.5">
      <c r="A37" s="4"/>
      <c r="B37" s="3"/>
      <c r="C37" s="3"/>
      <c r="D37" s="3"/>
      <c r="E37" s="3"/>
      <c r="F37" s="3"/>
      <c r="G37" s="3"/>
      <c r="H37" s="3"/>
      <c r="I37" s="3"/>
      <c r="J37" s="3"/>
      <c r="K37" s="3"/>
      <c r="L37" s="3"/>
      <c r="M37" s="3"/>
      <c r="N37" s="3"/>
      <c r="O37" s="3"/>
      <c r="P37" s="3"/>
      <c r="Q37" s="3"/>
      <c r="R37" s="4"/>
      <c r="S37" s="4"/>
      <c r="T37" s="3"/>
      <c r="U37" s="14"/>
      <c r="V37" s="14"/>
      <c r="W37" s="14"/>
      <c r="X37" s="14"/>
      <c r="Y37" s="14"/>
      <c r="Z37" s="14"/>
      <c r="AA37" s="14"/>
      <c r="AB37" s="14"/>
    </row>
    <row r="38" spans="1:28" ht="13.5">
      <c r="A38" s="4"/>
      <c r="B38" s="3"/>
      <c r="C38" s="3"/>
      <c r="D38" s="3"/>
      <c r="E38" s="3"/>
      <c r="F38" s="3"/>
      <c r="G38" s="3"/>
      <c r="H38" s="3"/>
      <c r="I38" s="3"/>
      <c r="J38" s="3"/>
      <c r="K38" s="3"/>
      <c r="L38" s="3"/>
      <c r="M38" s="3"/>
      <c r="N38" s="3"/>
      <c r="O38" s="3"/>
      <c r="P38" s="3"/>
      <c r="Q38" s="3"/>
      <c r="R38" s="4"/>
      <c r="S38" s="4"/>
      <c r="T38" s="3"/>
      <c r="U38" s="14"/>
      <c r="V38" s="14"/>
      <c r="W38" s="14"/>
      <c r="X38" s="14"/>
      <c r="Y38" s="14"/>
      <c r="Z38" s="14"/>
      <c r="AA38" s="14"/>
      <c r="AB38" s="14"/>
    </row>
    <row r="39" spans="1:28" ht="17.25">
      <c r="A39" s="4"/>
      <c r="B39" s="15">
        <v>10</v>
      </c>
      <c r="C39" s="3"/>
      <c r="D39" s="3"/>
      <c r="E39" s="3"/>
      <c r="F39" s="15">
        <v>100</v>
      </c>
      <c r="G39" s="3"/>
      <c r="H39" s="3"/>
      <c r="I39" s="3"/>
      <c r="J39" s="15">
        <v>190</v>
      </c>
      <c r="K39" s="3"/>
      <c r="L39" s="3"/>
      <c r="M39" s="3"/>
      <c r="N39" s="15">
        <v>280</v>
      </c>
      <c r="O39" s="3"/>
      <c r="P39" s="3"/>
      <c r="Q39" s="3"/>
      <c r="R39" s="4"/>
      <c r="S39" s="4"/>
      <c r="T39" s="3"/>
      <c r="U39" s="14"/>
      <c r="V39" s="14"/>
      <c r="W39" s="14"/>
      <c r="X39" s="14"/>
      <c r="Y39" s="14"/>
      <c r="Z39" s="14"/>
      <c r="AA39" s="14"/>
      <c r="AB39" s="14"/>
    </row>
    <row r="40" spans="1:28" ht="13.5">
      <c r="A40" s="4"/>
      <c r="B40" s="3"/>
      <c r="C40" s="3"/>
      <c r="D40" s="3"/>
      <c r="E40" s="3"/>
      <c r="F40" s="3"/>
      <c r="G40" s="3"/>
      <c r="H40" s="3"/>
      <c r="I40" s="3"/>
      <c r="J40" s="3"/>
      <c r="K40" s="3"/>
      <c r="L40" s="3"/>
      <c r="M40" s="3"/>
      <c r="N40" s="3"/>
      <c r="O40" s="3"/>
      <c r="P40" s="3"/>
      <c r="Q40" s="3"/>
      <c r="R40" s="4"/>
      <c r="S40" s="4"/>
      <c r="T40" s="3"/>
      <c r="U40" s="14"/>
      <c r="V40" s="14"/>
      <c r="W40" s="14"/>
      <c r="X40" s="14"/>
      <c r="Y40" s="14"/>
      <c r="Z40" s="14"/>
      <c r="AA40" s="14"/>
      <c r="AB40" s="14"/>
    </row>
    <row r="41" spans="1:47" ht="13.5">
      <c r="A41" s="4"/>
      <c r="B41" s="3"/>
      <c r="C41" s="3"/>
      <c r="D41" s="3"/>
      <c r="E41" s="3"/>
      <c r="F41" s="3"/>
      <c r="G41" s="3"/>
      <c r="H41" s="3"/>
      <c r="I41" s="3"/>
      <c r="J41" s="3"/>
      <c r="K41" s="3"/>
      <c r="L41" s="3"/>
      <c r="M41" s="3"/>
      <c r="N41" s="3"/>
      <c r="O41" s="3"/>
      <c r="P41" s="3"/>
      <c r="Q41" s="3"/>
      <c r="R41" s="4"/>
      <c r="S41" s="4"/>
      <c r="T41" s="3"/>
      <c r="U41" s="14"/>
      <c r="V41" s="14"/>
      <c r="W41" s="14"/>
      <c r="X41" s="14"/>
      <c r="Y41" s="14"/>
      <c r="Z41" s="14"/>
      <c r="AA41" s="14"/>
      <c r="AB41" s="14"/>
      <c r="AU41" t="s">
        <v>28</v>
      </c>
    </row>
    <row r="42" spans="1:28" ht="13.5">
      <c r="A42" s="4"/>
      <c r="B42" s="3"/>
      <c r="C42" s="3"/>
      <c r="D42" s="3"/>
      <c r="E42" s="3"/>
      <c r="F42" s="3"/>
      <c r="G42" s="3"/>
      <c r="H42" s="3"/>
      <c r="I42" s="3"/>
      <c r="J42" s="3"/>
      <c r="K42" s="3"/>
      <c r="L42" s="3"/>
      <c r="M42" s="3"/>
      <c r="N42" s="3"/>
      <c r="O42" s="3"/>
      <c r="P42" s="3"/>
      <c r="Q42" s="3"/>
      <c r="R42" s="4"/>
      <c r="S42" s="4"/>
      <c r="T42" s="3"/>
      <c r="U42" s="14"/>
      <c r="V42" s="14"/>
      <c r="W42" s="14"/>
      <c r="X42" s="14"/>
      <c r="Y42" s="14"/>
      <c r="Z42" s="14"/>
      <c r="AA42" s="14"/>
      <c r="AB42" s="14"/>
    </row>
    <row r="43" spans="1:28" ht="13.5">
      <c r="A43" s="4"/>
      <c r="B43" s="3"/>
      <c r="C43" s="3"/>
      <c r="D43" s="3"/>
      <c r="E43" s="3"/>
      <c r="F43" s="3"/>
      <c r="G43" s="3"/>
      <c r="H43" s="3"/>
      <c r="I43" s="3"/>
      <c r="J43" s="3"/>
      <c r="K43" s="3"/>
      <c r="L43" s="3"/>
      <c r="M43" s="3"/>
      <c r="N43" s="3"/>
      <c r="O43" s="3"/>
      <c r="P43" s="3"/>
      <c r="Q43" s="3"/>
      <c r="R43" s="4"/>
      <c r="S43" s="4"/>
      <c r="T43" s="3"/>
      <c r="U43" s="14"/>
      <c r="V43" s="14"/>
      <c r="W43" s="14"/>
      <c r="X43" s="14"/>
      <c r="Y43" s="14"/>
      <c r="Z43" s="14"/>
      <c r="AA43" s="14"/>
      <c r="AB43" s="14"/>
    </row>
    <row r="44" spans="1:50" ht="13.5">
      <c r="A44" s="4"/>
      <c r="B44" s="3"/>
      <c r="C44" s="3"/>
      <c r="D44" s="3"/>
      <c r="E44" s="3"/>
      <c r="F44" s="3"/>
      <c r="G44" s="3"/>
      <c r="H44" s="3"/>
      <c r="I44" s="3"/>
      <c r="J44" s="3"/>
      <c r="K44" s="3"/>
      <c r="L44" s="3"/>
      <c r="M44" s="3"/>
      <c r="N44" s="3"/>
      <c r="O44" s="3"/>
      <c r="P44" s="3"/>
      <c r="Q44" s="3"/>
      <c r="R44" s="4"/>
      <c r="S44" s="4"/>
      <c r="T44" s="3"/>
      <c r="U44" s="14"/>
      <c r="V44" s="14"/>
      <c r="W44" s="14"/>
      <c r="X44" s="14"/>
      <c r="Y44" s="14"/>
      <c r="Z44" s="14"/>
      <c r="AA44" s="14"/>
      <c r="AB44" s="14"/>
      <c r="AX44">
        <f>36-6-12</f>
        <v>18</v>
      </c>
    </row>
    <row r="45" spans="1:50" ht="13.5">
      <c r="A45" s="4"/>
      <c r="B45" s="3"/>
      <c r="C45" s="3"/>
      <c r="D45" s="3"/>
      <c r="E45" s="3"/>
      <c r="F45" s="3"/>
      <c r="G45" s="3"/>
      <c r="H45" s="3"/>
      <c r="I45" s="3"/>
      <c r="J45" s="3"/>
      <c r="K45" s="3"/>
      <c r="L45" s="3"/>
      <c r="M45" s="3"/>
      <c r="N45" s="3"/>
      <c r="O45" s="3"/>
      <c r="P45" s="3"/>
      <c r="Q45" s="3"/>
      <c r="R45" s="4"/>
      <c r="S45" s="4"/>
      <c r="T45" s="3"/>
      <c r="U45" s="14"/>
      <c r="V45" s="14"/>
      <c r="W45" s="14"/>
      <c r="X45" s="14"/>
      <c r="Y45" s="14"/>
      <c r="Z45" s="14"/>
      <c r="AA45" s="14"/>
      <c r="AB45" s="14"/>
      <c r="AX45">
        <f>AX44/2</f>
        <v>9</v>
      </c>
    </row>
    <row r="46" spans="1:50" ht="13.5">
      <c r="A46" s="4"/>
      <c r="B46" s="4"/>
      <c r="C46" s="3"/>
      <c r="D46" s="3"/>
      <c r="E46" s="3"/>
      <c r="F46" s="4"/>
      <c r="G46" s="3"/>
      <c r="H46" s="3"/>
      <c r="I46" s="3"/>
      <c r="J46" s="4"/>
      <c r="K46" s="3"/>
      <c r="L46" s="3"/>
      <c r="M46" s="3"/>
      <c r="N46" s="4"/>
      <c r="O46" s="3"/>
      <c r="P46" s="3"/>
      <c r="Q46" s="3"/>
      <c r="R46" s="4"/>
      <c r="S46" s="4"/>
      <c r="T46" s="3"/>
      <c r="U46" s="14"/>
      <c r="V46" s="14"/>
      <c r="W46" s="14"/>
      <c r="X46" s="14"/>
      <c r="Y46" s="14"/>
      <c r="Z46" s="14"/>
      <c r="AA46" s="14"/>
      <c r="AB46" s="14"/>
      <c r="AX46">
        <f>9/AD20</f>
        <v>10.392304845413262</v>
      </c>
    </row>
    <row r="47" spans="1:28" ht="13.5">
      <c r="A47" s="4"/>
      <c r="B47" s="3"/>
      <c r="C47" s="3"/>
      <c r="D47" s="3"/>
      <c r="E47" s="3"/>
      <c r="F47" s="3"/>
      <c r="G47" s="3"/>
      <c r="H47" s="3"/>
      <c r="I47" s="3"/>
      <c r="J47" s="3"/>
      <c r="K47" s="3"/>
      <c r="L47" s="3"/>
      <c r="M47" s="3"/>
      <c r="N47" s="3"/>
      <c r="O47" s="3"/>
      <c r="P47" s="3"/>
      <c r="Q47" s="3"/>
      <c r="R47" s="4"/>
      <c r="S47" s="4"/>
      <c r="T47" s="3"/>
      <c r="U47" s="14"/>
      <c r="V47" s="14"/>
      <c r="W47" s="14"/>
      <c r="X47" s="14"/>
      <c r="Y47" s="14"/>
      <c r="Z47" s="14"/>
      <c r="AA47" s="14"/>
      <c r="AB47" s="14"/>
    </row>
    <row r="48" spans="1:28" ht="13.5">
      <c r="A48" s="4"/>
      <c r="B48" s="3"/>
      <c r="C48" s="3"/>
      <c r="D48" s="3"/>
      <c r="E48" s="3"/>
      <c r="F48" s="3"/>
      <c r="G48" s="3"/>
      <c r="H48" s="3"/>
      <c r="I48" s="3"/>
      <c r="J48" s="3"/>
      <c r="K48" s="3"/>
      <c r="L48" s="3"/>
      <c r="M48" s="3"/>
      <c r="N48" s="3"/>
      <c r="O48" s="3"/>
      <c r="P48" s="3"/>
      <c r="Q48" s="3"/>
      <c r="R48" s="4"/>
      <c r="S48" s="4"/>
      <c r="T48" s="3"/>
      <c r="U48" s="14"/>
      <c r="V48" s="14"/>
      <c r="W48" s="14"/>
      <c r="X48" s="14"/>
      <c r="Y48" s="14"/>
      <c r="Z48" s="14"/>
      <c r="AA48" s="14"/>
      <c r="AB48" s="14"/>
    </row>
    <row r="49" spans="1:28" ht="17.25">
      <c r="A49" s="4"/>
      <c r="B49" s="15">
        <v>20</v>
      </c>
      <c r="C49" s="3"/>
      <c r="D49" s="3"/>
      <c r="E49" s="3"/>
      <c r="F49" s="15">
        <v>110</v>
      </c>
      <c r="G49" s="3"/>
      <c r="H49" s="3"/>
      <c r="I49" s="3"/>
      <c r="J49" s="15">
        <v>200</v>
      </c>
      <c r="K49" s="3"/>
      <c r="L49" s="3"/>
      <c r="M49" s="3"/>
      <c r="N49" s="15">
        <v>290</v>
      </c>
      <c r="O49" s="3"/>
      <c r="P49" s="3"/>
      <c r="Q49" s="3"/>
      <c r="R49" s="4"/>
      <c r="S49" s="4"/>
      <c r="T49" s="3"/>
      <c r="U49" s="14"/>
      <c r="V49" s="14"/>
      <c r="W49" s="14"/>
      <c r="X49" s="14"/>
      <c r="Y49" s="14"/>
      <c r="Z49" s="14"/>
      <c r="AA49" s="14"/>
      <c r="AB49" s="14"/>
    </row>
    <row r="50" spans="1:28" ht="13.5">
      <c r="A50" s="4"/>
      <c r="B50" s="3"/>
      <c r="C50" s="3"/>
      <c r="D50" s="3"/>
      <c r="E50" s="3"/>
      <c r="F50" s="3"/>
      <c r="G50" s="3"/>
      <c r="H50" s="3"/>
      <c r="I50" s="3"/>
      <c r="J50" s="3"/>
      <c r="K50" s="3"/>
      <c r="L50" s="3"/>
      <c r="M50" s="3"/>
      <c r="N50" s="3"/>
      <c r="O50" s="3"/>
      <c r="P50" s="3"/>
      <c r="Q50" s="3"/>
      <c r="R50" s="4"/>
      <c r="S50" s="4"/>
      <c r="T50" s="3"/>
      <c r="U50" s="14"/>
      <c r="V50" s="14"/>
      <c r="W50" s="14"/>
      <c r="X50" s="14"/>
      <c r="Y50" s="14"/>
      <c r="Z50" s="14"/>
      <c r="AA50" s="14"/>
      <c r="AB50" s="14"/>
    </row>
    <row r="51" spans="1:42" ht="13.5">
      <c r="A51" s="4"/>
      <c r="B51" s="3"/>
      <c r="C51" s="3"/>
      <c r="D51" s="3"/>
      <c r="E51" s="3"/>
      <c r="F51" s="3"/>
      <c r="G51" s="3"/>
      <c r="H51" s="3"/>
      <c r="I51" s="3"/>
      <c r="J51" s="3"/>
      <c r="K51" s="3"/>
      <c r="L51" s="3"/>
      <c r="M51" s="3"/>
      <c r="N51" s="3"/>
      <c r="O51" s="3"/>
      <c r="P51" s="3"/>
      <c r="Q51" s="3"/>
      <c r="R51" s="4"/>
      <c r="S51" s="4"/>
      <c r="T51" s="3"/>
      <c r="U51" s="14"/>
      <c r="V51" s="14"/>
      <c r="W51" s="14"/>
      <c r="X51" s="14"/>
      <c r="Y51" s="14"/>
      <c r="Z51" s="14"/>
      <c r="AA51" s="14"/>
      <c r="AB51" s="14"/>
      <c r="AP51" s="37"/>
    </row>
    <row r="52" spans="1:28" ht="13.5">
      <c r="A52" s="4"/>
      <c r="B52" s="3"/>
      <c r="C52" s="3"/>
      <c r="D52" s="3"/>
      <c r="E52" s="3"/>
      <c r="F52" s="3"/>
      <c r="G52" s="3"/>
      <c r="H52" s="3"/>
      <c r="I52" s="3"/>
      <c r="J52" s="3"/>
      <c r="K52" s="3"/>
      <c r="L52" s="3"/>
      <c r="M52" s="3"/>
      <c r="N52" s="3"/>
      <c r="O52" s="3"/>
      <c r="P52" s="3"/>
      <c r="Q52" s="3"/>
      <c r="R52" s="4"/>
      <c r="S52" s="4"/>
      <c r="T52" s="3"/>
      <c r="U52" s="14"/>
      <c r="V52" s="14"/>
      <c r="W52" s="14"/>
      <c r="X52" s="14"/>
      <c r="Y52" s="14"/>
      <c r="Z52" s="14"/>
      <c r="AA52" s="14"/>
      <c r="AB52" s="14"/>
    </row>
    <row r="53" spans="1:28" ht="13.5">
      <c r="A53" s="4"/>
      <c r="B53" s="3"/>
      <c r="C53" s="3"/>
      <c r="D53" s="3"/>
      <c r="E53" s="3"/>
      <c r="F53" s="3"/>
      <c r="G53" s="3"/>
      <c r="H53" s="3"/>
      <c r="I53" s="3"/>
      <c r="J53" s="3"/>
      <c r="K53" s="3"/>
      <c r="L53" s="3"/>
      <c r="M53" s="3"/>
      <c r="N53" s="3"/>
      <c r="O53" s="3"/>
      <c r="P53" s="3"/>
      <c r="Q53" s="3"/>
      <c r="R53" s="4"/>
      <c r="S53" s="4"/>
      <c r="T53" s="14"/>
      <c r="U53" s="14"/>
      <c r="V53" s="14"/>
      <c r="W53" s="14"/>
      <c r="X53" s="14"/>
      <c r="Y53" s="14"/>
      <c r="Z53" s="14"/>
      <c r="AA53" s="14"/>
      <c r="AB53" s="14"/>
    </row>
    <row r="54" spans="1:28" ht="13.5">
      <c r="A54" s="4"/>
      <c r="B54" s="3"/>
      <c r="C54" s="3"/>
      <c r="D54" s="3"/>
      <c r="E54" s="3"/>
      <c r="F54" s="3"/>
      <c r="G54" s="3"/>
      <c r="H54" s="3"/>
      <c r="I54" s="3"/>
      <c r="J54" s="3"/>
      <c r="K54" s="3"/>
      <c r="L54" s="3"/>
      <c r="M54" s="3"/>
      <c r="N54" s="3"/>
      <c r="O54" s="3"/>
      <c r="P54" s="3"/>
      <c r="Q54" s="3"/>
      <c r="R54" s="4"/>
      <c r="S54" s="4"/>
      <c r="T54" s="14"/>
      <c r="U54" s="14"/>
      <c r="V54" s="14"/>
      <c r="W54" s="14"/>
      <c r="X54" s="14"/>
      <c r="Y54" s="14"/>
      <c r="Z54" s="14"/>
      <c r="AA54" s="14"/>
      <c r="AB54" s="14"/>
    </row>
    <row r="55" spans="1:28" ht="13.5">
      <c r="A55" s="4"/>
      <c r="B55" s="3"/>
      <c r="C55" s="3"/>
      <c r="D55" s="3"/>
      <c r="E55" s="3"/>
      <c r="F55" s="3"/>
      <c r="G55" s="3"/>
      <c r="H55" s="3"/>
      <c r="I55" s="3"/>
      <c r="J55" s="3"/>
      <c r="K55" s="3"/>
      <c r="L55" s="3"/>
      <c r="M55" s="3"/>
      <c r="N55" s="3"/>
      <c r="O55" s="3"/>
      <c r="P55" s="3"/>
      <c r="Q55" s="3"/>
      <c r="R55" s="4"/>
      <c r="S55" s="4"/>
      <c r="T55" s="14"/>
      <c r="U55" s="14"/>
      <c r="V55" s="14"/>
      <c r="W55" s="14"/>
      <c r="X55" s="14"/>
      <c r="Y55" s="14"/>
      <c r="Z55" s="14"/>
      <c r="AA55" s="14"/>
      <c r="AB55" s="14"/>
    </row>
    <row r="56" spans="1:45" ht="13.5">
      <c r="A56" s="4"/>
      <c r="B56" s="4"/>
      <c r="C56" s="3"/>
      <c r="D56" s="3"/>
      <c r="E56" s="3"/>
      <c r="F56" s="4"/>
      <c r="G56" s="3"/>
      <c r="H56" s="3"/>
      <c r="I56" s="3"/>
      <c r="J56" s="4"/>
      <c r="K56" s="3"/>
      <c r="L56" s="3"/>
      <c r="M56" s="3"/>
      <c r="N56" s="4"/>
      <c r="O56" s="3"/>
      <c r="P56" s="3"/>
      <c r="Q56" s="3"/>
      <c r="R56" s="4"/>
      <c r="S56" s="4"/>
      <c r="T56" s="14"/>
      <c r="U56" s="14"/>
      <c r="V56" s="14"/>
      <c r="W56" s="14"/>
      <c r="X56" s="14"/>
      <c r="Y56" s="14"/>
      <c r="Z56" s="14"/>
      <c r="AA56" s="14"/>
      <c r="AB56" s="14"/>
      <c r="AS56" s="31"/>
    </row>
    <row r="57" spans="1:45" ht="13.5">
      <c r="A57" s="4"/>
      <c r="B57" s="3"/>
      <c r="C57" s="3"/>
      <c r="D57" s="3"/>
      <c r="E57" s="3"/>
      <c r="F57" s="3"/>
      <c r="G57" s="3"/>
      <c r="H57" s="3"/>
      <c r="I57" s="3"/>
      <c r="J57" s="3"/>
      <c r="K57" s="3"/>
      <c r="L57" s="3"/>
      <c r="M57" s="3"/>
      <c r="N57" s="3"/>
      <c r="O57" s="3"/>
      <c r="P57" s="3"/>
      <c r="Q57" s="3"/>
      <c r="R57" s="4"/>
      <c r="S57" s="4"/>
      <c r="T57" s="14"/>
      <c r="U57" s="14"/>
      <c r="V57" s="14"/>
      <c r="W57" s="14"/>
      <c r="X57" s="14"/>
      <c r="Y57" s="14"/>
      <c r="Z57" s="14"/>
      <c r="AA57" s="14"/>
      <c r="AB57" s="14"/>
      <c r="AS57" s="29"/>
    </row>
    <row r="58" spans="1:28" ht="13.5">
      <c r="A58" s="4"/>
      <c r="B58" s="3"/>
      <c r="C58" s="3"/>
      <c r="D58" s="3"/>
      <c r="E58" s="3"/>
      <c r="F58" s="3"/>
      <c r="G58" s="3"/>
      <c r="H58" s="3"/>
      <c r="I58" s="3"/>
      <c r="J58" s="3"/>
      <c r="K58" s="3"/>
      <c r="L58" s="3"/>
      <c r="M58" s="3"/>
      <c r="N58" s="3"/>
      <c r="O58" s="3"/>
      <c r="P58" s="3"/>
      <c r="Q58" s="3"/>
      <c r="R58" s="4"/>
      <c r="S58" s="14"/>
      <c r="T58" s="14"/>
      <c r="U58" s="14"/>
      <c r="V58" s="14"/>
      <c r="W58" s="14"/>
      <c r="X58" s="14"/>
      <c r="Y58" s="14"/>
      <c r="Z58" s="14"/>
      <c r="AA58" s="14"/>
      <c r="AB58" s="14"/>
    </row>
    <row r="59" spans="1:28" ht="17.25">
      <c r="A59" s="4"/>
      <c r="B59" s="15">
        <v>30</v>
      </c>
      <c r="C59" s="3"/>
      <c r="D59" s="3"/>
      <c r="E59" s="3"/>
      <c r="F59" s="15">
        <v>120</v>
      </c>
      <c r="G59" s="3"/>
      <c r="H59" s="3"/>
      <c r="I59" s="3"/>
      <c r="J59" s="15">
        <v>210</v>
      </c>
      <c r="K59" s="3"/>
      <c r="L59" s="3"/>
      <c r="M59" s="3"/>
      <c r="N59" s="15">
        <v>300</v>
      </c>
      <c r="O59" s="3"/>
      <c r="P59" s="3"/>
      <c r="Q59" s="3"/>
      <c r="R59" s="4"/>
      <c r="S59" s="14"/>
      <c r="T59" s="14"/>
      <c r="U59" s="14"/>
      <c r="V59" s="14"/>
      <c r="W59" s="14"/>
      <c r="X59" s="14"/>
      <c r="Y59" s="14"/>
      <c r="Z59" s="14"/>
      <c r="AA59" s="14"/>
      <c r="AB59" s="14"/>
    </row>
    <row r="60" spans="1:28" ht="13.5">
      <c r="A60" s="4"/>
      <c r="B60" s="3"/>
      <c r="C60" s="3"/>
      <c r="D60" s="3"/>
      <c r="E60" s="3"/>
      <c r="F60" s="3"/>
      <c r="G60" s="3"/>
      <c r="H60" s="3"/>
      <c r="I60" s="3"/>
      <c r="J60" s="3"/>
      <c r="K60" s="3"/>
      <c r="L60" s="3"/>
      <c r="M60" s="3"/>
      <c r="N60" s="3"/>
      <c r="O60" s="3"/>
      <c r="P60" s="3"/>
      <c r="Q60" s="3"/>
      <c r="R60" s="4"/>
      <c r="S60" s="14"/>
      <c r="T60" s="14"/>
      <c r="U60" s="14"/>
      <c r="V60" s="14"/>
      <c r="W60" s="14"/>
      <c r="X60" s="14"/>
      <c r="Y60" s="14"/>
      <c r="Z60" s="14"/>
      <c r="AA60" s="14"/>
      <c r="AB60" s="14"/>
    </row>
    <row r="61" spans="1:28" ht="13.5">
      <c r="A61" s="4"/>
      <c r="B61" s="3"/>
      <c r="C61" s="3"/>
      <c r="D61" s="3"/>
      <c r="E61" s="3"/>
      <c r="F61" s="3"/>
      <c r="G61" s="3"/>
      <c r="H61" s="3"/>
      <c r="I61" s="3"/>
      <c r="J61" s="3"/>
      <c r="K61" s="3"/>
      <c r="L61" s="3"/>
      <c r="M61" s="3"/>
      <c r="N61" s="3"/>
      <c r="O61" s="3"/>
      <c r="P61" s="3"/>
      <c r="Q61" s="3"/>
      <c r="R61" s="4"/>
      <c r="S61" s="14"/>
      <c r="T61" s="14"/>
      <c r="U61" s="14"/>
      <c r="V61" s="14"/>
      <c r="W61" s="14"/>
      <c r="X61" s="14"/>
      <c r="Y61" s="14"/>
      <c r="Z61" s="14"/>
      <c r="AA61" s="14"/>
      <c r="AB61" s="14"/>
    </row>
    <row r="62" spans="1:28" ht="13.5">
      <c r="A62" s="4"/>
      <c r="B62" s="3"/>
      <c r="C62" s="3"/>
      <c r="D62" s="3"/>
      <c r="E62" s="3"/>
      <c r="F62" s="3"/>
      <c r="G62" s="3"/>
      <c r="H62" s="3"/>
      <c r="I62" s="3"/>
      <c r="J62" s="3"/>
      <c r="K62" s="3"/>
      <c r="L62" s="3"/>
      <c r="M62" s="3"/>
      <c r="N62" s="3"/>
      <c r="O62" s="3"/>
      <c r="P62" s="3"/>
      <c r="Q62" s="3"/>
      <c r="R62" s="4"/>
      <c r="S62" s="14"/>
      <c r="T62" s="14"/>
      <c r="U62" s="14"/>
      <c r="V62" s="14"/>
      <c r="W62" s="14"/>
      <c r="X62" s="14"/>
      <c r="Y62" s="14"/>
      <c r="Z62" s="14"/>
      <c r="AA62" s="14"/>
      <c r="AB62" s="14"/>
    </row>
    <row r="63" spans="1:45" ht="13.5">
      <c r="A63" s="4"/>
      <c r="B63" s="3"/>
      <c r="C63" s="3"/>
      <c r="D63" s="3"/>
      <c r="E63" s="3"/>
      <c r="F63" s="3"/>
      <c r="G63" s="3"/>
      <c r="H63" s="3"/>
      <c r="I63" s="3"/>
      <c r="J63" s="3"/>
      <c r="K63" s="3"/>
      <c r="L63" s="3"/>
      <c r="M63" s="3"/>
      <c r="N63" s="3"/>
      <c r="O63" s="3"/>
      <c r="P63" s="3"/>
      <c r="Q63" s="3"/>
      <c r="R63" s="4"/>
      <c r="S63" s="14"/>
      <c r="T63" s="14"/>
      <c r="U63" s="14"/>
      <c r="V63" s="14"/>
      <c r="W63" s="14"/>
      <c r="X63" s="14"/>
      <c r="Y63" s="14"/>
      <c r="Z63" s="14"/>
      <c r="AA63" s="14"/>
      <c r="AB63" s="14"/>
      <c r="AS63" s="31"/>
    </row>
    <row r="64" spans="1:28" ht="13.5">
      <c r="A64" s="4"/>
      <c r="B64" s="3"/>
      <c r="C64" s="3"/>
      <c r="D64" s="3"/>
      <c r="E64" s="3"/>
      <c r="F64" s="3"/>
      <c r="G64" s="3"/>
      <c r="H64" s="3"/>
      <c r="I64" s="3"/>
      <c r="J64" s="3"/>
      <c r="K64" s="3"/>
      <c r="L64" s="3"/>
      <c r="M64" s="3"/>
      <c r="N64" s="3"/>
      <c r="O64" s="3"/>
      <c r="P64" s="3"/>
      <c r="Q64" s="3"/>
      <c r="R64" s="4"/>
      <c r="S64" s="14"/>
      <c r="T64" s="14"/>
      <c r="U64" s="14"/>
      <c r="V64" s="14"/>
      <c r="W64" s="14"/>
      <c r="X64" s="14"/>
      <c r="Y64" s="14"/>
      <c r="Z64" s="14"/>
      <c r="AA64" s="14"/>
      <c r="AB64" s="14"/>
    </row>
    <row r="65" spans="1:28" ht="13.5">
      <c r="A65" s="4"/>
      <c r="B65" s="3"/>
      <c r="C65" s="3"/>
      <c r="D65" s="3"/>
      <c r="E65" s="3"/>
      <c r="F65" s="3"/>
      <c r="G65" s="3"/>
      <c r="H65" s="3"/>
      <c r="I65" s="3"/>
      <c r="J65" s="3"/>
      <c r="K65" s="3"/>
      <c r="L65" s="3"/>
      <c r="M65" s="3"/>
      <c r="N65" s="3"/>
      <c r="O65" s="3"/>
      <c r="P65" s="3"/>
      <c r="Q65" s="3"/>
      <c r="R65" s="4"/>
      <c r="S65" s="14"/>
      <c r="T65" s="14"/>
      <c r="U65" s="14"/>
      <c r="V65" s="14"/>
      <c r="W65" s="14"/>
      <c r="X65" s="14"/>
      <c r="Y65" s="14"/>
      <c r="Z65" s="14"/>
      <c r="AA65" s="14"/>
      <c r="AB65" s="14"/>
    </row>
    <row r="66" spans="1:28" ht="13.5">
      <c r="A66" s="4"/>
      <c r="B66" s="4"/>
      <c r="C66" s="3"/>
      <c r="D66" s="3"/>
      <c r="E66" s="3"/>
      <c r="F66" s="4"/>
      <c r="G66" s="3"/>
      <c r="H66" s="3"/>
      <c r="I66" s="3"/>
      <c r="J66" s="4"/>
      <c r="K66" s="3"/>
      <c r="L66" s="3"/>
      <c r="M66" s="3"/>
      <c r="N66" s="4"/>
      <c r="O66" s="3"/>
      <c r="P66" s="3"/>
      <c r="Q66" s="3"/>
      <c r="R66" s="4"/>
      <c r="S66" s="14"/>
      <c r="T66" s="14"/>
      <c r="U66" s="14"/>
      <c r="V66" s="14"/>
      <c r="W66" s="14"/>
      <c r="X66" s="14"/>
      <c r="Y66" s="14"/>
      <c r="Z66" s="14"/>
      <c r="AA66" s="14"/>
      <c r="AB66" s="14"/>
    </row>
    <row r="67" spans="1:28" ht="13.5">
      <c r="A67" s="4"/>
      <c r="B67" s="3"/>
      <c r="C67" s="3"/>
      <c r="D67" s="3"/>
      <c r="E67" s="3"/>
      <c r="F67" s="3"/>
      <c r="G67" s="3"/>
      <c r="H67" s="3"/>
      <c r="I67" s="3"/>
      <c r="J67" s="3"/>
      <c r="K67" s="3"/>
      <c r="L67" s="3"/>
      <c r="M67" s="3"/>
      <c r="N67" s="3"/>
      <c r="O67" s="3"/>
      <c r="P67" s="3"/>
      <c r="Q67" s="3"/>
      <c r="R67" s="4"/>
      <c r="S67" s="14"/>
      <c r="T67" s="14"/>
      <c r="U67" s="14"/>
      <c r="V67" s="14"/>
      <c r="W67" s="14"/>
      <c r="X67" s="14"/>
      <c r="Y67" s="14"/>
      <c r="Z67" s="14"/>
      <c r="AA67" s="14"/>
      <c r="AB67" s="14"/>
    </row>
    <row r="68" spans="1:28" ht="13.5">
      <c r="A68" s="4"/>
      <c r="B68" s="3"/>
      <c r="C68" s="3"/>
      <c r="D68" s="3"/>
      <c r="E68" s="3"/>
      <c r="F68" s="3"/>
      <c r="G68" s="3"/>
      <c r="H68" s="3"/>
      <c r="I68" s="3"/>
      <c r="J68" s="3"/>
      <c r="K68" s="3"/>
      <c r="L68" s="3"/>
      <c r="M68" s="3"/>
      <c r="N68" s="3"/>
      <c r="O68" s="3"/>
      <c r="P68" s="3"/>
      <c r="Q68" s="3"/>
      <c r="R68" s="4"/>
      <c r="S68" s="14"/>
      <c r="T68" s="14"/>
      <c r="U68" s="14"/>
      <c r="V68" s="14"/>
      <c r="W68" s="14"/>
      <c r="X68" s="14"/>
      <c r="Y68" s="14"/>
      <c r="Z68" s="14"/>
      <c r="AA68" s="14"/>
      <c r="AB68" s="14"/>
    </row>
    <row r="69" spans="1:28" ht="17.25">
      <c r="A69" s="4"/>
      <c r="B69" s="15">
        <v>40</v>
      </c>
      <c r="C69" s="3"/>
      <c r="D69" s="3"/>
      <c r="E69" s="3"/>
      <c r="F69" s="15">
        <v>130</v>
      </c>
      <c r="G69" s="3"/>
      <c r="H69" s="3"/>
      <c r="I69" s="3"/>
      <c r="J69" s="15">
        <v>220</v>
      </c>
      <c r="K69" s="3"/>
      <c r="L69" s="3"/>
      <c r="M69" s="3"/>
      <c r="N69" s="15">
        <v>310</v>
      </c>
      <c r="O69" s="3"/>
      <c r="P69" s="3"/>
      <c r="Q69" s="3"/>
      <c r="R69" s="4"/>
      <c r="S69" s="14"/>
      <c r="T69" s="14"/>
      <c r="U69" s="14"/>
      <c r="V69" s="14"/>
      <c r="W69" s="14"/>
      <c r="X69" s="14"/>
      <c r="Y69" s="14"/>
      <c r="Z69" s="14"/>
      <c r="AA69" s="14"/>
      <c r="AB69" s="14"/>
    </row>
    <row r="70" spans="1:28" ht="13.5">
      <c r="A70" s="4"/>
      <c r="B70" s="3"/>
      <c r="C70" s="3"/>
      <c r="D70" s="3"/>
      <c r="E70" s="3"/>
      <c r="F70" s="3"/>
      <c r="G70" s="3"/>
      <c r="H70" s="3"/>
      <c r="I70" s="3"/>
      <c r="J70" s="3"/>
      <c r="K70" s="3"/>
      <c r="L70" s="3"/>
      <c r="M70" s="3"/>
      <c r="N70" s="3"/>
      <c r="O70" s="3"/>
      <c r="P70" s="3"/>
      <c r="Q70" s="3"/>
      <c r="R70" s="4"/>
      <c r="S70" s="14"/>
      <c r="T70" s="14"/>
      <c r="U70" s="14"/>
      <c r="V70" s="14"/>
      <c r="W70" s="14"/>
      <c r="X70" s="14"/>
      <c r="Y70" s="14"/>
      <c r="Z70" s="14"/>
      <c r="AA70" s="14"/>
      <c r="AB70" s="14"/>
    </row>
    <row r="71" spans="1:28" ht="13.5">
      <c r="A71" s="4"/>
      <c r="B71" s="3"/>
      <c r="C71" s="3"/>
      <c r="D71" s="3"/>
      <c r="E71" s="3"/>
      <c r="F71" s="3"/>
      <c r="G71" s="3"/>
      <c r="H71" s="3"/>
      <c r="I71" s="3"/>
      <c r="J71" s="3"/>
      <c r="K71" s="3"/>
      <c r="L71" s="3"/>
      <c r="M71" s="3"/>
      <c r="N71" s="3"/>
      <c r="O71" s="3"/>
      <c r="P71" s="3"/>
      <c r="Q71" s="3"/>
      <c r="R71" s="4"/>
      <c r="S71" s="14"/>
      <c r="T71" s="14"/>
      <c r="U71" s="14"/>
      <c r="V71" s="14"/>
      <c r="W71" s="14"/>
      <c r="X71" s="14"/>
      <c r="Y71" s="14"/>
      <c r="Z71" s="14"/>
      <c r="AA71" s="14"/>
      <c r="AB71" s="14"/>
    </row>
    <row r="72" spans="1:28" ht="13.5">
      <c r="A72" s="4"/>
      <c r="B72" s="3"/>
      <c r="C72" s="3"/>
      <c r="D72" s="3"/>
      <c r="E72" s="3"/>
      <c r="F72" s="3"/>
      <c r="G72" s="3"/>
      <c r="H72" s="3"/>
      <c r="I72" s="3"/>
      <c r="J72" s="3"/>
      <c r="K72" s="3"/>
      <c r="L72" s="3"/>
      <c r="M72" s="3"/>
      <c r="N72" s="3"/>
      <c r="O72" s="3"/>
      <c r="P72" s="3"/>
      <c r="Q72" s="3"/>
      <c r="R72" s="4"/>
      <c r="S72" s="14"/>
      <c r="T72" s="14"/>
      <c r="U72" s="14"/>
      <c r="V72" s="14"/>
      <c r="W72" s="14"/>
      <c r="X72" s="14"/>
      <c r="Y72" s="14"/>
      <c r="Z72" s="14"/>
      <c r="AA72" s="14"/>
      <c r="AB72" s="14"/>
    </row>
    <row r="73" spans="1:28" ht="13.5">
      <c r="A73" s="4"/>
      <c r="B73" s="3"/>
      <c r="C73" s="3"/>
      <c r="D73" s="3"/>
      <c r="E73" s="3"/>
      <c r="F73" s="3"/>
      <c r="G73" s="3"/>
      <c r="H73" s="3"/>
      <c r="I73" s="3"/>
      <c r="J73" s="3"/>
      <c r="K73" s="3"/>
      <c r="L73" s="3"/>
      <c r="M73" s="3"/>
      <c r="N73" s="3"/>
      <c r="O73" s="3"/>
      <c r="P73" s="3"/>
      <c r="Q73" s="3"/>
      <c r="R73" s="3"/>
      <c r="S73" s="14"/>
      <c r="T73" s="14"/>
      <c r="U73" s="14"/>
      <c r="V73" s="14"/>
      <c r="W73" s="14"/>
      <c r="X73" s="14"/>
      <c r="Y73" s="14"/>
      <c r="Z73" s="14"/>
      <c r="AA73" s="14"/>
      <c r="AB73" s="14"/>
    </row>
    <row r="74" spans="1:28" ht="13.5">
      <c r="A74" s="4"/>
      <c r="B74" s="3"/>
      <c r="C74" s="3"/>
      <c r="D74" s="3"/>
      <c r="E74" s="3"/>
      <c r="F74" s="3"/>
      <c r="G74" s="3"/>
      <c r="H74" s="3"/>
      <c r="I74" s="3"/>
      <c r="J74" s="3"/>
      <c r="K74" s="3"/>
      <c r="L74" s="3"/>
      <c r="M74" s="3"/>
      <c r="N74" s="3"/>
      <c r="O74" s="3"/>
      <c r="P74" s="3"/>
      <c r="Q74" s="3"/>
      <c r="R74" s="3"/>
      <c r="S74" s="14"/>
      <c r="T74" s="14"/>
      <c r="U74" s="14"/>
      <c r="V74" s="14"/>
      <c r="W74" s="14"/>
      <c r="X74" s="14"/>
      <c r="Y74" s="14"/>
      <c r="Z74" s="14"/>
      <c r="AA74" s="14"/>
      <c r="AB74" s="14"/>
    </row>
    <row r="75" spans="1:28" ht="13.5">
      <c r="A75" s="4"/>
      <c r="B75" s="3"/>
      <c r="C75" s="3"/>
      <c r="D75" s="3"/>
      <c r="E75" s="3"/>
      <c r="F75" s="3"/>
      <c r="G75" s="3"/>
      <c r="H75" s="3"/>
      <c r="I75" s="3"/>
      <c r="J75" s="3"/>
      <c r="K75" s="3"/>
      <c r="L75" s="3"/>
      <c r="M75" s="3"/>
      <c r="N75" s="3"/>
      <c r="O75" s="3"/>
      <c r="P75" s="3"/>
      <c r="Q75" s="3"/>
      <c r="R75" s="4"/>
      <c r="S75" s="14"/>
      <c r="T75" s="14"/>
      <c r="U75" s="14"/>
      <c r="V75" s="14"/>
      <c r="W75" s="14"/>
      <c r="X75" s="14"/>
      <c r="Y75" s="14"/>
      <c r="Z75" s="14"/>
      <c r="AA75" s="14"/>
      <c r="AB75" s="14"/>
    </row>
    <row r="76" spans="1:28" ht="13.5">
      <c r="A76" s="4"/>
      <c r="B76" s="4"/>
      <c r="C76" s="3"/>
      <c r="D76" s="3"/>
      <c r="E76" s="3"/>
      <c r="F76" s="4"/>
      <c r="G76" s="3"/>
      <c r="H76" s="3"/>
      <c r="I76" s="3"/>
      <c r="J76" s="4"/>
      <c r="K76" s="3"/>
      <c r="L76" s="3"/>
      <c r="M76" s="3"/>
      <c r="N76" s="4"/>
      <c r="O76" s="3"/>
      <c r="P76" s="3"/>
      <c r="Q76" s="3"/>
      <c r="R76" s="4"/>
      <c r="S76" s="14"/>
      <c r="T76" s="14"/>
      <c r="U76" s="14"/>
      <c r="V76" s="14"/>
      <c r="W76" s="14"/>
      <c r="X76" s="14"/>
      <c r="Y76" s="14"/>
      <c r="Z76" s="14"/>
      <c r="AA76" s="14"/>
      <c r="AB76" s="14"/>
    </row>
    <row r="77" spans="1:28" ht="13.5">
      <c r="A77" s="4"/>
      <c r="B77" s="3"/>
      <c r="C77" s="3"/>
      <c r="D77" s="3"/>
      <c r="E77" s="3"/>
      <c r="F77" s="3"/>
      <c r="G77" s="3"/>
      <c r="H77" s="3"/>
      <c r="I77" s="3"/>
      <c r="J77" s="3"/>
      <c r="K77" s="3"/>
      <c r="L77" s="3"/>
      <c r="M77" s="3"/>
      <c r="N77" s="3"/>
      <c r="O77" s="3"/>
      <c r="P77" s="3"/>
      <c r="Q77" s="3"/>
      <c r="R77" s="4"/>
      <c r="S77" s="14"/>
      <c r="T77" s="14"/>
      <c r="U77" s="14"/>
      <c r="V77" s="14"/>
      <c r="W77" s="14"/>
      <c r="X77" s="14"/>
      <c r="Y77" s="14"/>
      <c r="Z77" s="14"/>
      <c r="AA77" s="14"/>
      <c r="AB77" s="14"/>
    </row>
    <row r="78" spans="1:28" ht="13.5">
      <c r="A78" s="4"/>
      <c r="B78" s="3"/>
      <c r="C78" s="3"/>
      <c r="D78" s="3"/>
      <c r="E78" s="3"/>
      <c r="F78" s="3"/>
      <c r="G78" s="3"/>
      <c r="H78" s="3"/>
      <c r="I78" s="3"/>
      <c r="J78" s="3"/>
      <c r="K78" s="3"/>
      <c r="L78" s="3"/>
      <c r="M78" s="3"/>
      <c r="N78" s="3"/>
      <c r="O78" s="3"/>
      <c r="P78" s="3"/>
      <c r="Q78" s="3"/>
      <c r="R78" s="4"/>
      <c r="S78" s="14"/>
      <c r="T78" s="14"/>
      <c r="U78" s="14"/>
      <c r="V78" s="14"/>
      <c r="W78" s="14"/>
      <c r="X78" s="14"/>
      <c r="Y78" s="14"/>
      <c r="Z78" s="14"/>
      <c r="AA78" s="14"/>
      <c r="AB78" s="14"/>
    </row>
    <row r="79" spans="1:28" ht="17.25">
      <c r="A79" s="4"/>
      <c r="B79" s="15">
        <v>50</v>
      </c>
      <c r="C79" s="3"/>
      <c r="D79" s="3"/>
      <c r="E79" s="3"/>
      <c r="F79" s="15">
        <v>140</v>
      </c>
      <c r="G79" s="3"/>
      <c r="H79" s="3"/>
      <c r="I79" s="3"/>
      <c r="J79" s="15">
        <v>230</v>
      </c>
      <c r="K79" s="3"/>
      <c r="L79" s="3"/>
      <c r="M79" s="3"/>
      <c r="N79" s="15">
        <v>320</v>
      </c>
      <c r="O79" s="3"/>
      <c r="P79" s="3"/>
      <c r="Q79" s="3"/>
      <c r="R79" s="4"/>
      <c r="S79" s="14"/>
      <c r="T79" s="14"/>
      <c r="U79" s="14"/>
      <c r="V79" s="14"/>
      <c r="W79" s="14"/>
      <c r="X79" s="14"/>
      <c r="Y79" s="14"/>
      <c r="Z79" s="14"/>
      <c r="AA79" s="14"/>
      <c r="AB79" s="14"/>
    </row>
    <row r="80" spans="1:28" ht="13.5">
      <c r="A80" s="4"/>
      <c r="B80" s="3"/>
      <c r="C80" s="3"/>
      <c r="D80" s="3"/>
      <c r="E80" s="3"/>
      <c r="F80" s="3"/>
      <c r="G80" s="3"/>
      <c r="H80" s="3"/>
      <c r="I80" s="3"/>
      <c r="J80" s="3"/>
      <c r="K80" s="3"/>
      <c r="L80" s="3"/>
      <c r="M80" s="3"/>
      <c r="N80" s="3"/>
      <c r="O80" s="3"/>
      <c r="P80" s="3"/>
      <c r="Q80" s="3"/>
      <c r="R80" s="4"/>
      <c r="S80" s="14"/>
      <c r="T80" s="14"/>
      <c r="U80" s="14"/>
      <c r="V80" s="14"/>
      <c r="W80" s="14"/>
      <c r="X80" s="14"/>
      <c r="Y80" s="14"/>
      <c r="Z80" s="14"/>
      <c r="AA80" s="14"/>
      <c r="AB80" s="14"/>
    </row>
    <row r="81" spans="1:28" ht="13.5">
      <c r="A81" s="4"/>
      <c r="B81" s="3"/>
      <c r="C81" s="3"/>
      <c r="D81" s="3"/>
      <c r="E81" s="3"/>
      <c r="F81" s="3"/>
      <c r="G81" s="3"/>
      <c r="H81" s="3"/>
      <c r="I81" s="3"/>
      <c r="J81" s="3"/>
      <c r="K81" s="3"/>
      <c r="L81" s="3"/>
      <c r="M81" s="3"/>
      <c r="N81" s="3"/>
      <c r="O81" s="3"/>
      <c r="P81" s="3"/>
      <c r="Q81" s="3"/>
      <c r="R81" s="4"/>
      <c r="S81" s="14"/>
      <c r="T81" s="14"/>
      <c r="U81" s="14"/>
      <c r="V81" s="14"/>
      <c r="W81" s="14"/>
      <c r="X81" s="14"/>
      <c r="Y81" s="14"/>
      <c r="Z81" s="14"/>
      <c r="AA81" s="14"/>
      <c r="AB81" s="14"/>
    </row>
    <row r="82" spans="1:28" ht="13.5">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3.5">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ht="13.5">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t="13.5">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t="13.5">
      <c r="A86" s="4"/>
      <c r="B86" s="4"/>
      <c r="C86" s="3"/>
      <c r="D86" s="3"/>
      <c r="E86" s="3"/>
      <c r="F86" s="4"/>
      <c r="G86" s="3"/>
      <c r="H86" s="3"/>
      <c r="I86" s="3"/>
      <c r="J86" s="4"/>
      <c r="K86" s="3"/>
      <c r="L86" s="3"/>
      <c r="M86" s="3"/>
      <c r="N86" s="4"/>
      <c r="O86" s="3"/>
      <c r="P86" s="3"/>
      <c r="Q86" s="3"/>
      <c r="R86" s="4"/>
      <c r="S86" s="4"/>
      <c r="T86" s="4"/>
      <c r="U86" s="4"/>
      <c r="V86" s="4"/>
      <c r="W86" s="4"/>
      <c r="X86" s="4"/>
      <c r="Y86" s="4"/>
      <c r="Z86" s="4"/>
      <c r="AA86" s="4"/>
      <c r="AB86" s="4"/>
    </row>
    <row r="87" spans="1:28" ht="13.5">
      <c r="A87" s="4"/>
      <c r="B87" s="3"/>
      <c r="C87" s="3"/>
      <c r="D87" s="3"/>
      <c r="E87" s="3"/>
      <c r="F87" s="3"/>
      <c r="G87" s="3"/>
      <c r="H87" s="3"/>
      <c r="I87" s="3"/>
      <c r="J87" s="3"/>
      <c r="K87" s="3"/>
      <c r="L87" s="3"/>
      <c r="M87" s="3"/>
      <c r="N87" s="3"/>
      <c r="O87" s="3"/>
      <c r="P87" s="3"/>
      <c r="Q87" s="3"/>
      <c r="R87" s="4"/>
      <c r="S87" s="4"/>
      <c r="T87" s="4"/>
      <c r="U87" s="4"/>
      <c r="V87" s="4"/>
      <c r="W87" s="4"/>
      <c r="X87" s="4"/>
      <c r="Y87" s="4"/>
      <c r="Z87" s="4"/>
      <c r="AA87" s="4"/>
      <c r="AB87" s="4"/>
    </row>
    <row r="88" spans="1:28" ht="13.5">
      <c r="A88" s="4"/>
      <c r="B88" s="3"/>
      <c r="C88" s="3"/>
      <c r="D88" s="3"/>
      <c r="E88" s="3"/>
      <c r="F88" s="3"/>
      <c r="G88" s="3"/>
      <c r="H88" s="3"/>
      <c r="I88" s="3"/>
      <c r="J88" s="3"/>
      <c r="K88" s="3"/>
      <c r="L88" s="3"/>
      <c r="M88" s="3"/>
      <c r="N88" s="3"/>
      <c r="O88" s="3"/>
      <c r="P88" s="3"/>
      <c r="Q88" s="3"/>
      <c r="R88" s="4"/>
      <c r="S88" s="4"/>
      <c r="T88" s="4"/>
      <c r="U88" s="4"/>
      <c r="V88" s="4"/>
      <c r="W88" s="4"/>
      <c r="X88" s="4"/>
      <c r="Y88" s="4"/>
      <c r="Z88" s="4"/>
      <c r="AA88" s="4"/>
      <c r="AB88" s="4"/>
    </row>
    <row r="89" spans="1:28" ht="17.25">
      <c r="A89" s="4"/>
      <c r="B89" s="15">
        <v>60</v>
      </c>
      <c r="C89" s="3"/>
      <c r="D89" s="3"/>
      <c r="E89" s="3"/>
      <c r="F89" s="15">
        <v>150</v>
      </c>
      <c r="G89" s="3"/>
      <c r="H89" s="3"/>
      <c r="I89" s="3"/>
      <c r="J89" s="15">
        <v>240</v>
      </c>
      <c r="K89" s="3"/>
      <c r="L89" s="3"/>
      <c r="M89" s="3"/>
      <c r="N89" s="15">
        <v>330</v>
      </c>
      <c r="O89" s="3"/>
      <c r="P89" s="3"/>
      <c r="Q89" s="3"/>
      <c r="R89" s="4"/>
      <c r="S89" s="4"/>
      <c r="T89" s="4"/>
      <c r="U89" s="4"/>
      <c r="V89" s="4"/>
      <c r="W89" s="4"/>
      <c r="X89" s="4"/>
      <c r="Y89" s="4"/>
      <c r="Z89" s="4"/>
      <c r="AA89" s="4"/>
      <c r="AB89" s="4"/>
    </row>
    <row r="90" spans="1:28" ht="13.5">
      <c r="A90" s="4"/>
      <c r="B90" s="3"/>
      <c r="C90" s="3"/>
      <c r="D90" s="3"/>
      <c r="E90" s="3"/>
      <c r="F90" s="3"/>
      <c r="G90" s="3"/>
      <c r="H90" s="3"/>
      <c r="I90" s="3"/>
      <c r="J90" s="3"/>
      <c r="K90" s="3"/>
      <c r="L90" s="3"/>
      <c r="M90" s="3"/>
      <c r="N90" s="3"/>
      <c r="O90" s="3"/>
      <c r="P90" s="3"/>
      <c r="Q90" s="3"/>
      <c r="R90" s="4"/>
      <c r="S90" s="4"/>
      <c r="T90" s="4"/>
      <c r="U90" s="4"/>
      <c r="V90" s="4"/>
      <c r="W90" s="4"/>
      <c r="X90" s="4"/>
      <c r="Y90" s="4"/>
      <c r="Z90" s="4"/>
      <c r="AA90" s="4"/>
      <c r="AB90" s="4"/>
    </row>
    <row r="91" spans="1:28" ht="13.5">
      <c r="A91" s="4"/>
      <c r="B91" s="3"/>
      <c r="C91" s="3"/>
      <c r="D91" s="3"/>
      <c r="E91" s="3"/>
      <c r="F91" s="3"/>
      <c r="G91" s="3"/>
      <c r="H91" s="3"/>
      <c r="I91" s="3"/>
      <c r="J91" s="3"/>
      <c r="K91" s="3"/>
      <c r="L91" s="3"/>
      <c r="M91" s="3"/>
      <c r="N91" s="3"/>
      <c r="O91" s="3"/>
      <c r="P91" s="3"/>
      <c r="Q91" s="3"/>
      <c r="R91" s="4"/>
      <c r="S91" s="4"/>
      <c r="T91" s="4"/>
      <c r="U91" s="4"/>
      <c r="V91" s="4"/>
      <c r="W91" s="4"/>
      <c r="X91" s="4"/>
      <c r="Y91" s="4"/>
      <c r="Z91" s="4"/>
      <c r="AA91" s="4"/>
      <c r="AB91" s="4"/>
    </row>
    <row r="92" spans="1:28" ht="13.5">
      <c r="A92" s="4"/>
      <c r="B92" s="3"/>
      <c r="C92" s="3"/>
      <c r="D92" s="3"/>
      <c r="E92" s="3"/>
      <c r="F92" s="3"/>
      <c r="G92" s="3"/>
      <c r="H92" s="3"/>
      <c r="I92" s="3"/>
      <c r="J92" s="3"/>
      <c r="K92" s="3"/>
      <c r="L92" s="3"/>
      <c r="M92" s="3"/>
      <c r="N92" s="3"/>
      <c r="O92" s="3"/>
      <c r="P92" s="3"/>
      <c r="Q92" s="3"/>
      <c r="R92" s="4"/>
      <c r="S92" s="4"/>
      <c r="T92" s="4"/>
      <c r="U92" s="4"/>
      <c r="V92" s="4"/>
      <c r="W92" s="4"/>
      <c r="X92" s="4"/>
      <c r="Y92" s="4"/>
      <c r="Z92" s="4"/>
      <c r="AA92" s="4"/>
      <c r="AB92" s="4"/>
    </row>
    <row r="93" spans="1:28" ht="13.5">
      <c r="A93" s="4"/>
      <c r="B93" s="3"/>
      <c r="C93" s="3"/>
      <c r="D93" s="3"/>
      <c r="E93" s="3"/>
      <c r="F93" s="3"/>
      <c r="G93" s="3"/>
      <c r="H93" s="3"/>
      <c r="I93" s="3"/>
      <c r="J93" s="3"/>
      <c r="K93" s="3"/>
      <c r="L93" s="3"/>
      <c r="M93" s="3"/>
      <c r="N93" s="3"/>
      <c r="O93" s="3"/>
      <c r="P93" s="3"/>
      <c r="Q93" s="3"/>
      <c r="R93" s="4"/>
      <c r="S93" s="4"/>
      <c r="T93" s="4"/>
      <c r="U93" s="4"/>
      <c r="V93" s="4"/>
      <c r="W93" s="4"/>
      <c r="X93" s="4"/>
      <c r="Y93" s="4"/>
      <c r="Z93" s="4"/>
      <c r="AA93" s="4"/>
      <c r="AB93" s="4"/>
    </row>
    <row r="94" spans="1:28" ht="13.5">
      <c r="A94" s="4"/>
      <c r="B94" s="3"/>
      <c r="C94" s="3"/>
      <c r="D94" s="3"/>
      <c r="E94" s="3"/>
      <c r="F94" s="3"/>
      <c r="G94" s="3"/>
      <c r="H94" s="3"/>
      <c r="I94" s="3"/>
      <c r="J94" s="3"/>
      <c r="K94" s="3"/>
      <c r="L94" s="3"/>
      <c r="M94" s="3"/>
      <c r="N94" s="3"/>
      <c r="O94" s="3"/>
      <c r="P94" s="3"/>
      <c r="Q94" s="3"/>
      <c r="R94" s="4"/>
      <c r="S94" s="4"/>
      <c r="T94" s="4"/>
      <c r="U94" s="4"/>
      <c r="V94" s="4"/>
      <c r="W94" s="4"/>
      <c r="X94" s="4"/>
      <c r="Y94" s="4"/>
      <c r="Z94" s="4"/>
      <c r="AA94" s="4"/>
      <c r="AB94" s="4"/>
    </row>
    <row r="95" spans="1:28" ht="13.5">
      <c r="A95" s="4"/>
      <c r="B95" s="3"/>
      <c r="C95" s="3"/>
      <c r="D95" s="3"/>
      <c r="E95" s="3"/>
      <c r="F95" s="3"/>
      <c r="G95" s="3"/>
      <c r="H95" s="3"/>
      <c r="I95" s="3"/>
      <c r="J95" s="3"/>
      <c r="K95" s="3"/>
      <c r="L95" s="3"/>
      <c r="M95" s="3"/>
      <c r="N95" s="3"/>
      <c r="O95" s="3"/>
      <c r="P95" s="3"/>
      <c r="Q95" s="3"/>
      <c r="R95" s="4"/>
      <c r="S95" s="4"/>
      <c r="T95" s="4"/>
      <c r="U95" s="4"/>
      <c r="V95" s="4"/>
      <c r="W95" s="4"/>
      <c r="X95" s="4"/>
      <c r="Y95" s="4"/>
      <c r="Z95" s="4"/>
      <c r="AA95" s="4"/>
      <c r="AB95" s="4"/>
    </row>
    <row r="96" spans="1:28" ht="13.5">
      <c r="A96" s="4"/>
      <c r="B96" s="4"/>
      <c r="C96" s="3"/>
      <c r="D96" s="3"/>
      <c r="E96" s="3"/>
      <c r="F96" s="4"/>
      <c r="G96" s="3"/>
      <c r="H96" s="3"/>
      <c r="I96" s="3"/>
      <c r="J96" s="4"/>
      <c r="K96" s="3"/>
      <c r="L96" s="3"/>
      <c r="M96" s="3"/>
      <c r="N96" s="4"/>
      <c r="O96" s="3"/>
      <c r="P96" s="3"/>
      <c r="Q96" s="3"/>
      <c r="R96" s="4"/>
      <c r="S96" s="4"/>
      <c r="T96" s="4"/>
      <c r="U96" s="4"/>
      <c r="V96" s="4"/>
      <c r="W96" s="4"/>
      <c r="X96" s="4"/>
      <c r="Y96" s="4"/>
      <c r="Z96" s="4"/>
      <c r="AA96" s="4"/>
      <c r="AB96" s="4"/>
    </row>
    <row r="97" spans="1:28" ht="13.5">
      <c r="A97" s="4"/>
      <c r="B97" s="3"/>
      <c r="C97" s="3"/>
      <c r="D97" s="3"/>
      <c r="E97" s="3"/>
      <c r="F97" s="3"/>
      <c r="G97" s="3"/>
      <c r="H97" s="3"/>
      <c r="I97" s="3"/>
      <c r="J97" s="3"/>
      <c r="K97" s="3"/>
      <c r="L97" s="3"/>
      <c r="M97" s="3"/>
      <c r="N97" s="3"/>
      <c r="O97" s="3"/>
      <c r="P97" s="3"/>
      <c r="Q97" s="3"/>
      <c r="R97" s="4"/>
      <c r="S97" s="4"/>
      <c r="T97" s="4"/>
      <c r="U97" s="4"/>
      <c r="V97" s="4"/>
      <c r="W97" s="4"/>
      <c r="X97" s="4"/>
      <c r="Y97" s="4"/>
      <c r="Z97" s="4"/>
      <c r="AA97" s="4"/>
      <c r="AB97" s="4"/>
    </row>
    <row r="98" spans="1:28" ht="13.5">
      <c r="A98" s="4"/>
      <c r="B98" s="3"/>
      <c r="C98" s="3"/>
      <c r="D98" s="3"/>
      <c r="E98" s="3"/>
      <c r="F98" s="3"/>
      <c r="G98" s="3"/>
      <c r="H98" s="3"/>
      <c r="I98" s="3"/>
      <c r="J98" s="3"/>
      <c r="K98" s="3"/>
      <c r="L98" s="3"/>
      <c r="M98" s="3"/>
      <c r="N98" s="3"/>
      <c r="O98" s="3"/>
      <c r="P98" s="3"/>
      <c r="Q98" s="3"/>
      <c r="R98" s="4"/>
      <c r="S98" s="4"/>
      <c r="T98" s="4"/>
      <c r="U98" s="4"/>
      <c r="V98" s="4"/>
      <c r="W98" s="4"/>
      <c r="X98" s="4"/>
      <c r="Y98" s="4"/>
      <c r="Z98" s="4"/>
      <c r="AA98" s="4"/>
      <c r="AB98" s="4"/>
    </row>
    <row r="99" spans="1:28" ht="17.25">
      <c r="A99" s="4"/>
      <c r="B99" s="15">
        <v>70</v>
      </c>
      <c r="C99" s="3"/>
      <c r="D99" s="3"/>
      <c r="E99" s="3"/>
      <c r="F99" s="15">
        <v>160</v>
      </c>
      <c r="G99" s="3"/>
      <c r="H99" s="3"/>
      <c r="I99" s="3"/>
      <c r="J99" s="15">
        <v>250</v>
      </c>
      <c r="K99" s="3"/>
      <c r="L99" s="3"/>
      <c r="M99" s="3"/>
      <c r="N99" s="15">
        <v>340</v>
      </c>
      <c r="O99" s="3"/>
      <c r="P99" s="3"/>
      <c r="Q99" s="3"/>
      <c r="R99" s="4"/>
      <c r="S99" s="4"/>
      <c r="T99" s="4"/>
      <c r="U99" s="4"/>
      <c r="V99" s="4"/>
      <c r="W99" s="4"/>
      <c r="X99" s="4"/>
      <c r="Y99" s="4"/>
      <c r="Z99" s="4"/>
      <c r="AA99" s="4"/>
      <c r="AB99" s="4"/>
    </row>
    <row r="100" spans="1:28" ht="13.5">
      <c r="A100" s="4"/>
      <c r="B100" s="3"/>
      <c r="C100" s="3"/>
      <c r="D100" s="3"/>
      <c r="E100" s="3"/>
      <c r="F100" s="3"/>
      <c r="G100" s="3"/>
      <c r="H100" s="3"/>
      <c r="I100" s="3"/>
      <c r="J100" s="3"/>
      <c r="K100" s="3"/>
      <c r="L100" s="3"/>
      <c r="M100" s="3"/>
      <c r="N100" s="3"/>
      <c r="O100" s="3"/>
      <c r="P100" s="3"/>
      <c r="Q100" s="3"/>
      <c r="R100" s="4"/>
      <c r="S100" s="4"/>
      <c r="T100" s="4"/>
      <c r="U100" s="4"/>
      <c r="V100" s="4"/>
      <c r="W100" s="4"/>
      <c r="X100" s="4"/>
      <c r="Y100" s="4"/>
      <c r="Z100" s="4"/>
      <c r="AA100" s="4"/>
      <c r="AB100" s="4"/>
    </row>
    <row r="101" spans="1:28" ht="13.5">
      <c r="A101" s="4"/>
      <c r="B101" s="3"/>
      <c r="C101" s="3"/>
      <c r="D101" s="3"/>
      <c r="E101" s="3"/>
      <c r="F101" s="3"/>
      <c r="G101" s="3"/>
      <c r="H101" s="3"/>
      <c r="I101" s="3"/>
      <c r="J101" s="3"/>
      <c r="K101" s="3"/>
      <c r="L101" s="3"/>
      <c r="M101" s="3"/>
      <c r="N101" s="3"/>
      <c r="O101" s="3"/>
      <c r="P101" s="3"/>
      <c r="Q101" s="3"/>
      <c r="R101" s="4"/>
      <c r="S101" s="4"/>
      <c r="T101" s="4"/>
      <c r="U101" s="4"/>
      <c r="V101" s="4"/>
      <c r="W101" s="4"/>
      <c r="X101" s="4"/>
      <c r="Y101" s="4"/>
      <c r="Z101" s="4"/>
      <c r="AA101" s="4"/>
      <c r="AB101" s="4"/>
    </row>
    <row r="102" spans="1:28" ht="13.5">
      <c r="A102" s="4"/>
      <c r="B102" s="3"/>
      <c r="C102" s="3"/>
      <c r="D102" s="3"/>
      <c r="E102" s="3"/>
      <c r="F102" s="3"/>
      <c r="G102" s="3"/>
      <c r="H102" s="3"/>
      <c r="I102" s="3"/>
      <c r="J102" s="3"/>
      <c r="K102" s="3"/>
      <c r="L102" s="3"/>
      <c r="M102" s="3"/>
      <c r="N102" s="3"/>
      <c r="O102" s="3"/>
      <c r="P102" s="3"/>
      <c r="Q102" s="3"/>
      <c r="R102" s="4"/>
      <c r="S102" s="4"/>
      <c r="T102" s="4"/>
      <c r="U102" s="4"/>
      <c r="V102" s="4"/>
      <c r="W102" s="4"/>
      <c r="X102" s="4"/>
      <c r="Y102" s="4"/>
      <c r="Z102" s="4"/>
      <c r="AA102" s="4"/>
      <c r="AB102" s="4"/>
    </row>
    <row r="103" spans="1:28" ht="13.5">
      <c r="A103" s="4"/>
      <c r="B103" s="3"/>
      <c r="C103" s="3"/>
      <c r="D103" s="3"/>
      <c r="E103" s="3"/>
      <c r="F103" s="3"/>
      <c r="G103" s="3"/>
      <c r="H103" s="3"/>
      <c r="I103" s="3"/>
      <c r="J103" s="3"/>
      <c r="K103" s="3"/>
      <c r="L103" s="3"/>
      <c r="M103" s="3"/>
      <c r="N103" s="3"/>
      <c r="O103" s="3"/>
      <c r="P103" s="3"/>
      <c r="Q103" s="3"/>
      <c r="R103" s="4"/>
      <c r="S103" s="4"/>
      <c r="T103" s="4"/>
      <c r="U103" s="4"/>
      <c r="V103" s="4"/>
      <c r="W103" s="4"/>
      <c r="X103" s="4"/>
      <c r="Y103" s="4"/>
      <c r="Z103" s="4"/>
      <c r="AA103" s="4"/>
      <c r="AB103" s="4"/>
    </row>
    <row r="104" spans="1:28" ht="13.5">
      <c r="A104" s="4"/>
      <c r="B104" s="3"/>
      <c r="C104" s="3"/>
      <c r="D104" s="3"/>
      <c r="E104" s="3"/>
      <c r="F104" s="3"/>
      <c r="G104" s="3"/>
      <c r="H104" s="3"/>
      <c r="I104" s="3"/>
      <c r="J104" s="3"/>
      <c r="K104" s="3"/>
      <c r="L104" s="3"/>
      <c r="M104" s="3"/>
      <c r="N104" s="3"/>
      <c r="O104" s="3"/>
      <c r="P104" s="3"/>
      <c r="Q104" s="3"/>
      <c r="R104" s="4"/>
      <c r="S104" s="4"/>
      <c r="T104" s="4"/>
      <c r="U104" s="4"/>
      <c r="V104" s="4"/>
      <c r="W104" s="4"/>
      <c r="X104" s="4"/>
      <c r="Y104" s="4"/>
      <c r="Z104" s="4"/>
      <c r="AA104" s="4"/>
      <c r="AB104" s="4"/>
    </row>
    <row r="105" spans="1:28" ht="13.5">
      <c r="A105" s="4"/>
      <c r="B105" s="3"/>
      <c r="C105" s="3"/>
      <c r="D105" s="3"/>
      <c r="E105" s="3"/>
      <c r="F105" s="3"/>
      <c r="G105" s="3"/>
      <c r="H105" s="3"/>
      <c r="I105" s="3"/>
      <c r="J105" s="3"/>
      <c r="K105" s="3"/>
      <c r="L105" s="3"/>
      <c r="M105" s="3"/>
      <c r="N105" s="3"/>
      <c r="O105" s="3"/>
      <c r="P105" s="3"/>
      <c r="Q105" s="3"/>
      <c r="R105" s="4"/>
      <c r="S105" s="4"/>
      <c r="T105" s="4"/>
      <c r="U105" s="4"/>
      <c r="V105" s="4"/>
      <c r="W105" s="4"/>
      <c r="X105" s="4"/>
      <c r="Y105" s="4"/>
      <c r="Z105" s="4"/>
      <c r="AA105" s="4"/>
      <c r="AB105" s="4"/>
    </row>
    <row r="106" spans="1:28" ht="13.5">
      <c r="A106" s="4"/>
      <c r="B106" s="4"/>
      <c r="C106" s="3"/>
      <c r="D106" s="3"/>
      <c r="E106" s="3"/>
      <c r="F106" s="4"/>
      <c r="G106" s="3"/>
      <c r="H106" s="3"/>
      <c r="I106" s="3"/>
      <c r="J106" s="4"/>
      <c r="K106" s="3"/>
      <c r="L106" s="3"/>
      <c r="M106" s="3"/>
      <c r="N106" s="4"/>
      <c r="O106" s="3"/>
      <c r="P106" s="3"/>
      <c r="Q106" s="3"/>
      <c r="R106" s="4"/>
      <c r="S106" s="4"/>
      <c r="T106" s="4"/>
      <c r="U106" s="4"/>
      <c r="V106" s="4"/>
      <c r="W106" s="4"/>
      <c r="X106" s="4"/>
      <c r="Y106" s="4"/>
      <c r="Z106" s="4"/>
      <c r="AA106" s="4"/>
      <c r="AB106" s="4"/>
    </row>
    <row r="107" spans="1:28" ht="13.5">
      <c r="A107" s="4"/>
      <c r="B107" s="3"/>
      <c r="C107" s="3"/>
      <c r="D107" s="3"/>
      <c r="E107" s="3"/>
      <c r="F107" s="3"/>
      <c r="G107" s="3"/>
      <c r="H107" s="3"/>
      <c r="I107" s="3"/>
      <c r="J107" s="3"/>
      <c r="K107" s="3"/>
      <c r="L107" s="3"/>
      <c r="M107" s="3"/>
      <c r="N107" s="3"/>
      <c r="O107" s="3"/>
      <c r="P107" s="3"/>
      <c r="Q107" s="3"/>
      <c r="R107" s="4"/>
      <c r="S107" s="4"/>
      <c r="T107" s="4"/>
      <c r="U107" s="4"/>
      <c r="V107" s="4"/>
      <c r="W107" s="4"/>
      <c r="X107" s="4"/>
      <c r="Y107" s="4"/>
      <c r="Z107" s="4"/>
      <c r="AA107" s="4"/>
      <c r="AB107" s="4"/>
    </row>
    <row r="108" spans="1:28" ht="13.5">
      <c r="A108" s="4"/>
      <c r="B108" s="3"/>
      <c r="C108" s="3"/>
      <c r="D108" s="3"/>
      <c r="E108" s="3"/>
      <c r="F108" s="3"/>
      <c r="G108" s="3"/>
      <c r="H108" s="3"/>
      <c r="I108" s="3"/>
      <c r="J108" s="3"/>
      <c r="K108" s="3"/>
      <c r="L108" s="3"/>
      <c r="M108" s="3"/>
      <c r="N108" s="3"/>
      <c r="O108" s="3"/>
      <c r="P108" s="3"/>
      <c r="Q108" s="3"/>
      <c r="R108" s="4"/>
      <c r="S108" s="4"/>
      <c r="T108" s="4"/>
      <c r="U108" s="4"/>
      <c r="V108" s="4"/>
      <c r="W108" s="4"/>
      <c r="X108" s="4"/>
      <c r="Y108" s="4"/>
      <c r="Z108" s="4"/>
      <c r="AA108" s="4"/>
      <c r="AB108" s="4"/>
    </row>
    <row r="109" spans="1:28" ht="17.25">
      <c r="A109" s="4"/>
      <c r="B109" s="15">
        <v>80</v>
      </c>
      <c r="C109" s="3"/>
      <c r="D109" s="3"/>
      <c r="E109" s="3"/>
      <c r="F109" s="15">
        <v>170</v>
      </c>
      <c r="G109" s="3"/>
      <c r="H109" s="3"/>
      <c r="I109" s="3"/>
      <c r="J109" s="15">
        <v>260</v>
      </c>
      <c r="K109" s="3"/>
      <c r="L109" s="3"/>
      <c r="M109" s="3"/>
      <c r="N109" s="15">
        <v>350</v>
      </c>
      <c r="O109" s="3"/>
      <c r="P109" s="3"/>
      <c r="Q109" s="3"/>
      <c r="R109" s="4"/>
      <c r="S109" s="4"/>
      <c r="T109" s="4"/>
      <c r="U109" s="4"/>
      <c r="V109" s="4"/>
      <c r="W109" s="4"/>
      <c r="X109" s="4"/>
      <c r="Y109" s="4"/>
      <c r="Z109" s="4"/>
      <c r="AA109" s="4"/>
      <c r="AB109" s="4"/>
    </row>
    <row r="110" spans="1:28" ht="13.5">
      <c r="A110" s="4"/>
      <c r="B110" s="3"/>
      <c r="C110" s="3"/>
      <c r="D110" s="3"/>
      <c r="E110" s="3"/>
      <c r="F110" s="3"/>
      <c r="G110" s="3"/>
      <c r="H110" s="3"/>
      <c r="I110" s="3"/>
      <c r="J110" s="3"/>
      <c r="K110" s="3"/>
      <c r="L110" s="3"/>
      <c r="M110" s="3"/>
      <c r="N110" s="3"/>
      <c r="O110" s="3"/>
      <c r="P110" s="3"/>
      <c r="Q110" s="3"/>
      <c r="R110" s="4"/>
      <c r="S110" s="4"/>
      <c r="T110" s="4"/>
      <c r="U110" s="4"/>
      <c r="V110" s="4"/>
      <c r="W110" s="4"/>
      <c r="X110" s="4"/>
      <c r="Y110" s="4"/>
      <c r="Z110" s="4"/>
      <c r="AA110" s="4"/>
      <c r="AB110" s="4"/>
    </row>
    <row r="111" spans="1:28" ht="13.5">
      <c r="A111" s="4"/>
      <c r="B111" s="3"/>
      <c r="C111" s="3"/>
      <c r="D111" s="3"/>
      <c r="E111" s="3"/>
      <c r="F111" s="3"/>
      <c r="G111" s="3"/>
      <c r="H111" s="3"/>
      <c r="I111" s="3"/>
      <c r="J111" s="3"/>
      <c r="K111" s="3"/>
      <c r="L111" s="3"/>
      <c r="M111" s="3"/>
      <c r="N111" s="3"/>
      <c r="O111" s="3"/>
      <c r="P111" s="3"/>
      <c r="Q111" s="3"/>
      <c r="R111" s="4"/>
      <c r="S111" s="4"/>
      <c r="T111" s="4"/>
      <c r="U111" s="4"/>
      <c r="V111" s="4"/>
      <c r="W111" s="4"/>
      <c r="X111" s="4"/>
      <c r="Y111" s="4"/>
      <c r="Z111" s="4"/>
      <c r="AA111" s="4"/>
      <c r="AB111" s="4"/>
    </row>
    <row r="112" spans="1:28" ht="13.5">
      <c r="A112" s="4"/>
      <c r="B112" s="3"/>
      <c r="C112" s="3"/>
      <c r="D112" s="3"/>
      <c r="E112" s="3"/>
      <c r="F112" s="3"/>
      <c r="G112" s="3"/>
      <c r="H112" s="3"/>
      <c r="I112" s="3"/>
      <c r="J112" s="3"/>
      <c r="K112" s="3"/>
      <c r="L112" s="3"/>
      <c r="M112" s="3"/>
      <c r="N112" s="3"/>
      <c r="O112" s="3"/>
      <c r="P112" s="3"/>
      <c r="Q112" s="3"/>
      <c r="R112" s="4"/>
      <c r="S112" s="4"/>
      <c r="T112" s="4"/>
      <c r="U112" s="4"/>
      <c r="V112" s="4"/>
      <c r="W112" s="4"/>
      <c r="X112" s="4"/>
      <c r="Y112" s="4"/>
      <c r="Z112" s="4"/>
      <c r="AA112" s="4"/>
      <c r="AB112" s="4"/>
    </row>
    <row r="113" spans="1:28" ht="13.5">
      <c r="A113" s="4"/>
      <c r="B113" s="3"/>
      <c r="C113" s="3"/>
      <c r="D113" s="3"/>
      <c r="E113" s="3"/>
      <c r="F113" s="3"/>
      <c r="G113" s="3"/>
      <c r="H113" s="3"/>
      <c r="I113" s="3"/>
      <c r="J113" s="3"/>
      <c r="K113" s="3"/>
      <c r="L113" s="3"/>
      <c r="M113" s="3"/>
      <c r="N113" s="3"/>
      <c r="O113" s="3"/>
      <c r="P113" s="3"/>
      <c r="Q113" s="3"/>
      <c r="R113" s="4"/>
      <c r="S113" s="4"/>
      <c r="T113" s="4"/>
      <c r="U113" s="4"/>
      <c r="V113" s="4"/>
      <c r="W113" s="4"/>
      <c r="X113" s="4"/>
      <c r="Y113" s="4"/>
      <c r="Z113" s="4"/>
      <c r="AA113" s="4"/>
      <c r="AB113" s="4"/>
    </row>
    <row r="114" spans="1:28" ht="13.5">
      <c r="A114" s="4"/>
      <c r="B114" s="3"/>
      <c r="C114" s="3"/>
      <c r="D114" s="3"/>
      <c r="E114" s="3"/>
      <c r="F114" s="3"/>
      <c r="G114" s="3"/>
      <c r="H114" s="3"/>
      <c r="I114" s="3"/>
      <c r="J114" s="3"/>
      <c r="K114" s="3"/>
      <c r="L114" s="3"/>
      <c r="M114" s="3"/>
      <c r="N114" s="3"/>
      <c r="O114" s="3"/>
      <c r="P114" s="3"/>
      <c r="Q114" s="3"/>
      <c r="R114" s="4"/>
      <c r="S114" s="4"/>
      <c r="T114" s="4"/>
      <c r="U114" s="4"/>
      <c r="V114" s="4"/>
      <c r="W114" s="4"/>
      <c r="X114" s="4"/>
      <c r="Y114" s="4"/>
      <c r="Z114" s="4"/>
      <c r="AA114" s="4"/>
      <c r="AB114" s="4"/>
    </row>
    <row r="115" spans="1:28" ht="13.5">
      <c r="A115" s="4"/>
      <c r="B115" s="3"/>
      <c r="C115" s="3"/>
      <c r="D115" s="3"/>
      <c r="E115" s="3"/>
      <c r="F115" s="3"/>
      <c r="G115" s="3"/>
      <c r="H115" s="3"/>
      <c r="I115" s="3"/>
      <c r="J115" s="3"/>
      <c r="K115" s="3"/>
      <c r="L115" s="3"/>
      <c r="M115" s="3"/>
      <c r="N115" s="3"/>
      <c r="O115" s="3"/>
      <c r="P115" s="3"/>
      <c r="Q115" s="3"/>
      <c r="R115" s="4"/>
      <c r="S115" s="4"/>
      <c r="T115" s="4"/>
      <c r="U115" s="4"/>
      <c r="V115" s="4"/>
      <c r="W115" s="4"/>
      <c r="X115" s="4"/>
      <c r="Y115" s="4"/>
      <c r="Z115" s="4"/>
      <c r="AA115" s="4"/>
      <c r="AB115" s="4"/>
    </row>
    <row r="116" spans="1:28" ht="13.5">
      <c r="A116" s="4"/>
      <c r="B116" s="4"/>
      <c r="C116" s="3"/>
      <c r="D116" s="3"/>
      <c r="E116" s="3"/>
      <c r="F116" s="4"/>
      <c r="G116" s="3"/>
      <c r="H116" s="3"/>
      <c r="I116" s="3"/>
      <c r="J116" s="4"/>
      <c r="K116" s="3"/>
      <c r="L116" s="3"/>
      <c r="M116" s="3"/>
      <c r="N116" s="4"/>
      <c r="O116" s="3"/>
      <c r="P116" s="3"/>
      <c r="Q116" s="3"/>
      <c r="R116" s="4"/>
      <c r="S116" s="4"/>
      <c r="T116" s="4"/>
      <c r="U116" s="4"/>
      <c r="V116" s="4"/>
      <c r="W116" s="4"/>
      <c r="X116" s="4"/>
      <c r="Y116" s="4"/>
      <c r="Z116" s="4"/>
      <c r="AA116" s="4"/>
      <c r="AB116" s="4"/>
    </row>
    <row r="117" spans="1:28" ht="13.5">
      <c r="A117" s="4"/>
      <c r="B117" s="3"/>
      <c r="C117" s="3"/>
      <c r="D117" s="3"/>
      <c r="E117" s="3"/>
      <c r="F117" s="3"/>
      <c r="G117" s="3"/>
      <c r="H117" s="3"/>
      <c r="I117" s="3"/>
      <c r="J117" s="3"/>
      <c r="K117" s="3"/>
      <c r="L117" s="3"/>
      <c r="M117" s="3"/>
      <c r="N117" s="3"/>
      <c r="O117" s="3"/>
      <c r="P117" s="3"/>
      <c r="Q117" s="3"/>
      <c r="R117" s="4"/>
      <c r="S117" s="4"/>
      <c r="T117" s="4"/>
      <c r="U117" s="4"/>
      <c r="V117" s="4"/>
      <c r="W117" s="4"/>
      <c r="X117" s="4"/>
      <c r="Y117" s="4"/>
      <c r="Z117" s="4"/>
      <c r="AA117" s="4"/>
      <c r="AB117" s="4"/>
    </row>
    <row r="118" spans="1:28" ht="13.5">
      <c r="A118" s="4"/>
      <c r="B118" s="3"/>
      <c r="C118" s="3"/>
      <c r="D118" s="3"/>
      <c r="E118" s="3"/>
      <c r="F118" s="3"/>
      <c r="G118" s="3"/>
      <c r="H118" s="3"/>
      <c r="I118" s="3"/>
      <c r="J118" s="3"/>
      <c r="K118" s="3"/>
      <c r="L118" s="3"/>
      <c r="M118" s="3"/>
      <c r="N118" s="3"/>
      <c r="O118" s="3"/>
      <c r="P118" s="3"/>
      <c r="Q118" s="3"/>
      <c r="R118" s="4"/>
      <c r="S118" s="4"/>
      <c r="T118" s="4"/>
      <c r="U118" s="4"/>
      <c r="V118" s="4"/>
      <c r="W118" s="4"/>
      <c r="X118" s="4"/>
      <c r="Y118" s="4"/>
      <c r="Z118" s="4"/>
      <c r="AA118" s="4"/>
      <c r="AB118" s="4"/>
    </row>
  </sheetData>
  <sheetProtection/>
  <mergeCells count="1">
    <mergeCell ref="E2:Q2"/>
  </mergeCells>
  <printOptions/>
  <pageMargins left="0.787" right="0.787" top="0.984" bottom="0.984"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BP85"/>
  <sheetViews>
    <sheetView zoomScale="80" zoomScaleNormal="80" zoomScalePageLayoutView="0" workbookViewId="0" topLeftCell="A4">
      <selection activeCell="A1" sqref="A1"/>
    </sheetView>
  </sheetViews>
  <sheetFormatPr defaultColWidth="9.00390625" defaultRowHeight="13.5"/>
  <sheetData>
    <row r="1" spans="1:28" ht="45.75" customHeight="1">
      <c r="A1" s="4"/>
      <c r="B1" s="13" t="s">
        <v>5</v>
      </c>
      <c r="C1" s="3"/>
      <c r="D1" s="3"/>
      <c r="E1" s="17" t="s">
        <v>26</v>
      </c>
      <c r="F1" s="4"/>
      <c r="G1" s="4"/>
      <c r="H1" s="4"/>
      <c r="I1" s="3"/>
      <c r="J1" s="3"/>
      <c r="K1" s="3"/>
      <c r="L1" s="3"/>
      <c r="M1" s="3"/>
      <c r="N1" s="3"/>
      <c r="O1" s="3"/>
      <c r="P1" s="3"/>
      <c r="Q1" s="3"/>
      <c r="R1" s="3"/>
      <c r="S1" s="3"/>
      <c r="T1" s="3"/>
      <c r="U1" s="3"/>
      <c r="V1" s="3"/>
      <c r="W1" s="3"/>
      <c r="X1" s="3"/>
      <c r="Y1" s="3"/>
      <c r="Z1" s="3"/>
      <c r="AA1" s="3"/>
      <c r="AB1" s="3"/>
    </row>
    <row r="2" spans="1:28" ht="146.25" customHeight="1">
      <c r="A2" s="16" t="s">
        <v>43</v>
      </c>
      <c r="B2" s="16"/>
      <c r="C2" s="3"/>
      <c r="D2" s="3"/>
      <c r="E2" s="39" t="s">
        <v>40</v>
      </c>
      <c r="F2" s="39"/>
      <c r="G2" s="39"/>
      <c r="H2" s="39"/>
      <c r="I2" s="39"/>
      <c r="J2" s="39"/>
      <c r="K2" s="39"/>
      <c r="L2" s="39"/>
      <c r="M2" s="39"/>
      <c r="N2" s="39"/>
      <c r="O2" s="39"/>
      <c r="P2" s="39"/>
      <c r="Q2" s="39"/>
      <c r="R2" s="12"/>
      <c r="S2" s="12"/>
      <c r="T2" s="12"/>
      <c r="U2" s="12"/>
      <c r="V2" s="12"/>
      <c r="W2" s="12"/>
      <c r="X2" s="4"/>
      <c r="Y2" s="4"/>
      <c r="Z2" s="4"/>
      <c r="AA2" s="4"/>
      <c r="AB2" s="4"/>
    </row>
    <row r="3" spans="1:28" ht="13.5">
      <c r="A3" s="3"/>
      <c r="B3" s="3"/>
      <c r="C3" s="3"/>
      <c r="D3" s="3"/>
      <c r="E3" s="4"/>
      <c r="F3" s="4"/>
      <c r="G3" s="10"/>
      <c r="H3" s="4"/>
      <c r="I3" s="3"/>
      <c r="J3" s="3"/>
      <c r="K3" s="3"/>
      <c r="L3" s="3"/>
      <c r="M3" s="3"/>
      <c r="N3" s="3"/>
      <c r="O3" s="3"/>
      <c r="P3" s="3"/>
      <c r="Q3" s="3"/>
      <c r="R3" s="3"/>
      <c r="S3" s="3"/>
      <c r="T3" s="3"/>
      <c r="U3" s="3"/>
      <c r="V3" s="3"/>
      <c r="W3" s="3"/>
      <c r="X3" s="3"/>
      <c r="Y3" s="3"/>
      <c r="Z3" s="3"/>
      <c r="AA3" s="3"/>
      <c r="AB3" s="3"/>
    </row>
    <row r="4" spans="1:28" ht="32.25" customHeight="1">
      <c r="A4" s="16" t="s">
        <v>11</v>
      </c>
      <c r="B4" s="3"/>
      <c r="C4" s="3"/>
      <c r="D4" s="3"/>
      <c r="E4" s="4"/>
      <c r="F4" s="4"/>
      <c r="G4" s="11"/>
      <c r="H4" s="4"/>
      <c r="I4" s="3"/>
      <c r="J4" s="3"/>
      <c r="K4" s="3"/>
      <c r="L4" s="3"/>
      <c r="M4" s="3"/>
      <c r="N4" s="3"/>
      <c r="O4" s="3"/>
      <c r="P4" s="3"/>
      <c r="Q4" s="3"/>
      <c r="R4" s="3"/>
      <c r="S4" s="3"/>
      <c r="T4" s="3"/>
      <c r="U4" s="3"/>
      <c r="V4" s="3"/>
      <c r="W4" s="3"/>
      <c r="X4" s="3"/>
      <c r="Y4" s="3"/>
      <c r="Z4" s="3"/>
      <c r="AA4" s="3"/>
      <c r="AB4" s="3"/>
    </row>
    <row r="5" spans="1:28" ht="13.5">
      <c r="A5" s="4"/>
      <c r="B5" s="4"/>
      <c r="C5" s="4"/>
      <c r="D5" s="4"/>
      <c r="E5" s="4"/>
      <c r="F5" s="4"/>
      <c r="G5" s="11"/>
      <c r="H5" s="4"/>
      <c r="I5" s="3"/>
      <c r="J5" s="3"/>
      <c r="K5" s="3"/>
      <c r="L5" s="3"/>
      <c r="M5" s="3"/>
      <c r="N5" s="3"/>
      <c r="O5" s="3"/>
      <c r="P5" s="3"/>
      <c r="Q5" s="3"/>
      <c r="R5" s="3"/>
      <c r="S5" s="3"/>
      <c r="T5" s="3"/>
      <c r="U5" s="3"/>
      <c r="V5" s="3"/>
      <c r="W5" s="3"/>
      <c r="X5" s="3"/>
      <c r="Y5" s="3"/>
      <c r="Z5" s="3"/>
      <c r="AA5" s="3"/>
      <c r="AB5" s="3"/>
    </row>
    <row r="6" spans="1:28" ht="13.5">
      <c r="A6" s="4"/>
      <c r="B6" s="5"/>
      <c r="C6" s="4"/>
      <c r="D6" s="4"/>
      <c r="E6" s="4"/>
      <c r="F6" s="4"/>
      <c r="G6" s="11"/>
      <c r="H6" s="4"/>
      <c r="I6" s="3"/>
      <c r="J6" s="3"/>
      <c r="K6" s="3"/>
      <c r="L6" s="3"/>
      <c r="M6" s="3"/>
      <c r="N6" s="3"/>
      <c r="O6" s="3"/>
      <c r="P6" s="3"/>
      <c r="Q6" s="3"/>
      <c r="R6" s="3"/>
      <c r="S6" s="3"/>
      <c r="T6" s="3"/>
      <c r="U6" s="3"/>
      <c r="V6" s="3"/>
      <c r="W6" s="3"/>
      <c r="X6" s="3"/>
      <c r="Y6" s="3"/>
      <c r="Z6" s="3"/>
      <c r="AA6" s="3"/>
      <c r="AB6" s="3"/>
    </row>
    <row r="7" spans="1:28" ht="13.5">
      <c r="A7" s="4"/>
      <c r="B7" s="4"/>
      <c r="C7" s="4"/>
      <c r="D7" s="4"/>
      <c r="E7" s="4"/>
      <c r="F7" s="4"/>
      <c r="G7" s="4"/>
      <c r="H7" s="4"/>
      <c r="I7" s="3"/>
      <c r="J7" s="3"/>
      <c r="K7" s="3"/>
      <c r="L7" s="3"/>
      <c r="M7" s="3"/>
      <c r="N7" s="3"/>
      <c r="O7" s="3"/>
      <c r="P7" s="3"/>
      <c r="Q7" s="3"/>
      <c r="R7" s="3"/>
      <c r="S7" s="3"/>
      <c r="T7" s="3"/>
      <c r="U7" s="3"/>
      <c r="V7" s="3"/>
      <c r="W7" s="3"/>
      <c r="X7" s="3"/>
      <c r="Y7" s="3"/>
      <c r="Z7" s="3"/>
      <c r="AA7" s="3"/>
      <c r="AB7" s="3"/>
    </row>
    <row r="8" spans="1:28" ht="13.5">
      <c r="A8" s="4"/>
      <c r="B8" s="4"/>
      <c r="C8" s="4"/>
      <c r="D8" s="4"/>
      <c r="E8" s="4"/>
      <c r="F8" s="4"/>
      <c r="G8" s="4"/>
      <c r="H8" s="4"/>
      <c r="I8" s="3"/>
      <c r="J8" s="3"/>
      <c r="K8" s="3"/>
      <c r="L8" s="3"/>
      <c r="M8" s="3"/>
      <c r="N8" s="3"/>
      <c r="O8" s="3"/>
      <c r="P8" s="3"/>
      <c r="Q8" s="3"/>
      <c r="R8" s="3"/>
      <c r="S8" s="3"/>
      <c r="T8" s="3"/>
      <c r="U8" s="3"/>
      <c r="V8" s="3"/>
      <c r="W8" s="3"/>
      <c r="X8" s="3"/>
      <c r="Y8" s="3"/>
      <c r="Z8" s="3"/>
      <c r="AA8" s="3"/>
      <c r="AB8" s="3"/>
    </row>
    <row r="9" spans="1:28" ht="13.5">
      <c r="A9" s="4"/>
      <c r="B9" s="4"/>
      <c r="C9" s="4"/>
      <c r="D9" s="4"/>
      <c r="E9" s="4"/>
      <c r="F9" s="4"/>
      <c r="G9" s="4"/>
      <c r="H9" s="4"/>
      <c r="I9" s="3"/>
      <c r="J9" s="3"/>
      <c r="K9" s="3"/>
      <c r="L9" s="3"/>
      <c r="M9" s="3"/>
      <c r="N9" s="3"/>
      <c r="O9" s="3"/>
      <c r="P9" s="3"/>
      <c r="Q9" s="3"/>
      <c r="R9" s="3"/>
      <c r="S9" s="3"/>
      <c r="T9" s="3"/>
      <c r="U9" s="3"/>
      <c r="V9" s="3"/>
      <c r="W9" s="3"/>
      <c r="X9" s="3"/>
      <c r="Y9" s="3"/>
      <c r="Z9" s="3"/>
      <c r="AA9" s="3"/>
      <c r="AB9" s="3"/>
    </row>
    <row r="10" spans="1:30" ht="13.5">
      <c r="A10" s="4"/>
      <c r="B10" s="4"/>
      <c r="C10" s="4"/>
      <c r="D10" s="4"/>
      <c r="E10" s="4"/>
      <c r="F10" s="4"/>
      <c r="G10" s="4"/>
      <c r="H10" s="4"/>
      <c r="I10" s="3"/>
      <c r="J10" s="3"/>
      <c r="K10" s="3"/>
      <c r="L10" s="3"/>
      <c r="M10" s="3"/>
      <c r="N10" s="3"/>
      <c r="O10" s="3"/>
      <c r="P10" s="3"/>
      <c r="Q10" s="3"/>
      <c r="R10" s="3"/>
      <c r="S10" s="3"/>
      <c r="T10" s="3"/>
      <c r="U10" s="3"/>
      <c r="V10" s="3"/>
      <c r="W10" s="3"/>
      <c r="X10" s="3"/>
      <c r="Y10" s="3"/>
      <c r="Z10" s="3"/>
      <c r="AA10" s="3"/>
      <c r="AB10" s="3"/>
      <c r="AD10" t="s">
        <v>7</v>
      </c>
    </row>
    <row r="11" spans="1:28" ht="13.5">
      <c r="A11" s="4"/>
      <c r="B11" s="4"/>
      <c r="C11" s="4"/>
      <c r="D11" s="4"/>
      <c r="E11" s="4"/>
      <c r="F11" s="4"/>
      <c r="G11" s="4"/>
      <c r="H11" s="4"/>
      <c r="I11" s="3"/>
      <c r="J11" s="3"/>
      <c r="K11" s="3"/>
      <c r="L11" s="3"/>
      <c r="M11" s="3"/>
      <c r="N11" s="3"/>
      <c r="O11" s="3"/>
      <c r="P11" s="3"/>
      <c r="Q11" s="3"/>
      <c r="R11" s="3"/>
      <c r="S11" s="3"/>
      <c r="T11" s="3"/>
      <c r="U11" s="3"/>
      <c r="V11" s="3"/>
      <c r="W11" s="3"/>
      <c r="X11" s="3"/>
      <c r="Y11" s="3"/>
      <c r="Z11" s="3"/>
      <c r="AA11" s="3"/>
      <c r="AB11" s="3"/>
    </row>
    <row r="12" spans="1:28" ht="13.5">
      <c r="A12" s="4"/>
      <c r="B12" s="4"/>
      <c r="C12" s="4"/>
      <c r="D12" s="4"/>
      <c r="E12" s="4"/>
      <c r="F12" s="4"/>
      <c r="G12" s="4"/>
      <c r="H12" s="4"/>
      <c r="I12" s="3"/>
      <c r="J12" s="3"/>
      <c r="K12" s="3"/>
      <c r="L12" s="3"/>
      <c r="M12" s="3"/>
      <c r="N12" s="3"/>
      <c r="O12" s="3"/>
      <c r="P12" s="3"/>
      <c r="Q12" s="3"/>
      <c r="R12" s="3"/>
      <c r="S12" s="3"/>
      <c r="T12" s="3"/>
      <c r="U12" s="3"/>
      <c r="V12" s="3"/>
      <c r="W12" s="3"/>
      <c r="X12" s="3"/>
      <c r="Y12" s="3"/>
      <c r="Z12" s="3"/>
      <c r="AA12" s="3"/>
      <c r="AB12" s="3"/>
    </row>
    <row r="13" spans="1:28" ht="13.5">
      <c r="A13" s="4"/>
      <c r="B13" s="4"/>
      <c r="C13" s="4"/>
      <c r="D13" s="4"/>
      <c r="E13" s="4"/>
      <c r="F13" s="4"/>
      <c r="G13" s="4"/>
      <c r="H13" s="4"/>
      <c r="I13" s="3"/>
      <c r="J13" s="3"/>
      <c r="K13" s="3"/>
      <c r="L13" s="3"/>
      <c r="M13" s="3"/>
      <c r="N13" s="3"/>
      <c r="O13" s="3"/>
      <c r="P13" s="3"/>
      <c r="Q13" s="3"/>
      <c r="R13" s="3"/>
      <c r="S13" s="3"/>
      <c r="T13" s="3"/>
      <c r="U13" s="3"/>
      <c r="V13" s="3"/>
      <c r="W13" s="3"/>
      <c r="X13" s="3"/>
      <c r="Y13" s="3"/>
      <c r="Z13" s="3"/>
      <c r="AA13" s="3"/>
      <c r="AB13" s="3"/>
    </row>
    <row r="14" spans="1:50" ht="13.5">
      <c r="A14" s="4"/>
      <c r="B14" s="4"/>
      <c r="C14" s="4"/>
      <c r="D14" s="4"/>
      <c r="E14" s="4"/>
      <c r="F14" s="4"/>
      <c r="G14" s="4"/>
      <c r="H14" s="4"/>
      <c r="I14" s="3"/>
      <c r="J14" s="3"/>
      <c r="K14" s="3"/>
      <c r="L14" s="3"/>
      <c r="M14" s="3"/>
      <c r="N14" s="3"/>
      <c r="O14" s="3"/>
      <c r="P14" s="3"/>
      <c r="Q14" s="3"/>
      <c r="R14" s="3"/>
      <c r="S14" s="3"/>
      <c r="T14" s="3"/>
      <c r="U14" s="3"/>
      <c r="V14" s="3"/>
      <c r="W14" s="3"/>
      <c r="X14" s="3"/>
      <c r="Y14" s="3"/>
      <c r="Z14" s="3"/>
      <c r="AA14" s="3"/>
      <c r="AB14" s="3"/>
      <c r="AJ14" t="s">
        <v>9</v>
      </c>
      <c r="AQ14" t="s">
        <v>38</v>
      </c>
      <c r="AX14" t="s">
        <v>36</v>
      </c>
    </row>
    <row r="15" spans="1:55" ht="13.5">
      <c r="A15" s="4"/>
      <c r="B15" s="4"/>
      <c r="C15" s="4"/>
      <c r="D15" s="4"/>
      <c r="E15" s="4"/>
      <c r="F15" s="4"/>
      <c r="G15" s="4"/>
      <c r="H15" s="4"/>
      <c r="I15" s="3"/>
      <c r="J15" s="3"/>
      <c r="K15" s="3"/>
      <c r="L15" s="3"/>
      <c r="M15" s="3"/>
      <c r="N15" s="3"/>
      <c r="O15" s="3"/>
      <c r="P15" s="3"/>
      <c r="Q15" s="3"/>
      <c r="R15" s="3"/>
      <c r="S15" s="3"/>
      <c r="T15" s="3"/>
      <c r="U15" s="3"/>
      <c r="V15" s="3"/>
      <c r="W15" s="3"/>
      <c r="X15" s="3"/>
      <c r="Y15" s="3"/>
      <c r="Z15" s="3"/>
      <c r="AA15" s="3"/>
      <c r="AB15" s="3"/>
      <c r="AJ15" s="1" t="s">
        <v>12</v>
      </c>
      <c r="AK15" s="1" t="s">
        <v>33</v>
      </c>
      <c r="AL15" s="1" t="s">
        <v>6</v>
      </c>
      <c r="AM15" s="1" t="s">
        <v>12</v>
      </c>
      <c r="AN15" s="1" t="s">
        <v>33</v>
      </c>
      <c r="AO15" s="1" t="s">
        <v>8</v>
      </c>
      <c r="AQ15" s="1" t="s">
        <v>12</v>
      </c>
      <c r="AR15" s="1" t="s">
        <v>33</v>
      </c>
      <c r="AS15" s="1" t="s">
        <v>6</v>
      </c>
      <c r="AT15" s="1" t="s">
        <v>12</v>
      </c>
      <c r="AU15" s="1" t="s">
        <v>33</v>
      </c>
      <c r="AV15" s="1" t="s">
        <v>8</v>
      </c>
      <c r="AX15" s="1" t="s">
        <v>12</v>
      </c>
      <c r="AY15" s="1" t="s">
        <v>33</v>
      </c>
      <c r="AZ15" s="1" t="s">
        <v>6</v>
      </c>
      <c r="BA15" s="1" t="s">
        <v>35</v>
      </c>
      <c r="BB15" s="1" t="s">
        <v>33</v>
      </c>
      <c r="BC15" s="1" t="s">
        <v>8</v>
      </c>
    </row>
    <row r="16" spans="1:55" ht="13.5">
      <c r="A16" s="4"/>
      <c r="B16" s="4"/>
      <c r="C16" s="4"/>
      <c r="D16" s="4"/>
      <c r="E16" s="4"/>
      <c r="F16" s="4"/>
      <c r="G16" s="4"/>
      <c r="H16" s="4"/>
      <c r="I16" s="3"/>
      <c r="J16" s="3"/>
      <c r="K16" s="3"/>
      <c r="L16" s="3"/>
      <c r="M16" s="3"/>
      <c r="N16" s="3"/>
      <c r="O16" s="3"/>
      <c r="P16" s="3"/>
      <c r="Q16" s="3"/>
      <c r="R16" s="3"/>
      <c r="S16" s="3"/>
      <c r="T16" s="3"/>
      <c r="U16" s="3"/>
      <c r="V16" s="3"/>
      <c r="W16" s="3"/>
      <c r="X16" s="3"/>
      <c r="Y16" s="3"/>
      <c r="Z16" s="3"/>
      <c r="AA16" s="3"/>
      <c r="AB16" s="3"/>
      <c r="AC16" s="1" t="s">
        <v>0</v>
      </c>
      <c r="AD16" s="1">
        <v>30</v>
      </c>
      <c r="AE16" s="1">
        <v>45</v>
      </c>
      <c r="AF16" s="1">
        <v>60</v>
      </c>
      <c r="AG16" s="9">
        <v>62</v>
      </c>
      <c r="AH16" s="34"/>
      <c r="AI16" s="18"/>
      <c r="AJ16" s="6">
        <v>10.5</v>
      </c>
      <c r="AK16" s="6">
        <v>90</v>
      </c>
      <c r="AL16" s="1">
        <f>AJ16</f>
        <v>10.5</v>
      </c>
      <c r="AM16" s="7">
        <v>64</v>
      </c>
      <c r="AN16" s="7">
        <v>0</v>
      </c>
      <c r="AO16" s="1">
        <f>AM16</f>
        <v>64</v>
      </c>
      <c r="AQ16" s="7">
        <v>18.7</v>
      </c>
      <c r="AR16" s="7">
        <v>62</v>
      </c>
      <c r="AS16" s="1">
        <f>AQ16*AG19</f>
        <v>16.51111998646193</v>
      </c>
      <c r="AT16" s="7">
        <f>AQ16</f>
        <v>18.7</v>
      </c>
      <c r="AU16" s="7">
        <v>62</v>
      </c>
      <c r="AV16" s="1">
        <f>AT16*AG20</f>
        <v>8.779118224096159</v>
      </c>
      <c r="AX16" s="7">
        <v>24</v>
      </c>
      <c r="AY16" s="1">
        <v>45</v>
      </c>
      <c r="AZ16" s="1">
        <f>AX16*AE19</f>
        <v>16.97056274847714</v>
      </c>
      <c r="BA16" s="7">
        <f>AX16</f>
        <v>24</v>
      </c>
      <c r="BB16" s="7">
        <v>45</v>
      </c>
      <c r="BC16" s="1">
        <f>BA16*AE19</f>
        <v>16.97056274847714</v>
      </c>
    </row>
    <row r="17" spans="1:55" ht="13.5">
      <c r="A17" s="4"/>
      <c r="B17" s="4"/>
      <c r="C17" s="4"/>
      <c r="D17" s="4"/>
      <c r="E17" s="4"/>
      <c r="F17" s="4"/>
      <c r="G17" s="4"/>
      <c r="H17" s="4"/>
      <c r="I17" s="3"/>
      <c r="J17" s="3"/>
      <c r="K17" s="3"/>
      <c r="L17" s="3"/>
      <c r="M17" s="3"/>
      <c r="N17" s="3"/>
      <c r="O17" s="3"/>
      <c r="P17" s="3"/>
      <c r="Q17" s="3"/>
      <c r="R17" s="3"/>
      <c r="S17" s="3"/>
      <c r="T17" s="3"/>
      <c r="U17" s="3"/>
      <c r="V17" s="3"/>
      <c r="W17" s="3"/>
      <c r="X17" s="3"/>
      <c r="Y17" s="3"/>
      <c r="Z17" s="3"/>
      <c r="AA17" s="3"/>
      <c r="AB17" s="3"/>
      <c r="AC17" s="1" t="s">
        <v>1</v>
      </c>
      <c r="AD17" s="1">
        <f>AD16*PI()/180</f>
        <v>0.5235987755982988</v>
      </c>
      <c r="AE17" s="1">
        <f>AE16*PI()/180</f>
        <v>0.7853981633974483</v>
      </c>
      <c r="AF17" s="1">
        <f>AF16*PI()/180</f>
        <v>1.0471975511965976</v>
      </c>
      <c r="AG17" s="1">
        <f>AG16*PI()/180</f>
        <v>1.0821041362364843</v>
      </c>
      <c r="AH17" s="35"/>
      <c r="AI17" s="33"/>
      <c r="AJ17" s="1">
        <v>14</v>
      </c>
      <c r="AK17" s="1">
        <v>45</v>
      </c>
      <c r="AL17" s="1">
        <f>AJ17*AE19</f>
        <v>9.899494936611664</v>
      </c>
      <c r="AM17" s="9" t="s">
        <v>13</v>
      </c>
      <c r="AN17" s="9"/>
      <c r="AO17" s="9">
        <f>SUM(AO16)</f>
        <v>64</v>
      </c>
      <c r="AQ17" s="1">
        <v>10</v>
      </c>
      <c r="AR17" s="1">
        <v>90</v>
      </c>
      <c r="AS17" s="1">
        <f>AQ17</f>
        <v>10</v>
      </c>
      <c r="AT17" s="9">
        <v>17.441763551807657</v>
      </c>
      <c r="AU17" s="9">
        <v>0</v>
      </c>
      <c r="AV17" s="1">
        <f>AT17</f>
        <v>17.441763551807657</v>
      </c>
      <c r="AX17" s="1">
        <f>BA20</f>
        <v>8.4852825</v>
      </c>
      <c r="AY17" s="1">
        <v>90</v>
      </c>
      <c r="AZ17" s="1">
        <f>AX17</f>
        <v>8.4852825</v>
      </c>
      <c r="BA17" s="7">
        <f>BA16</f>
        <v>24</v>
      </c>
      <c r="BB17" s="7">
        <v>45</v>
      </c>
      <c r="BC17" s="1">
        <f>BA17*AE19</f>
        <v>16.97056274847714</v>
      </c>
    </row>
    <row r="18" spans="1:55" ht="13.5">
      <c r="A18" s="4"/>
      <c r="B18" s="4"/>
      <c r="C18" s="4"/>
      <c r="D18" s="4"/>
      <c r="E18" s="4"/>
      <c r="F18" s="4"/>
      <c r="G18" s="4"/>
      <c r="H18" s="4"/>
      <c r="I18" s="3"/>
      <c r="J18" s="3"/>
      <c r="K18" s="3"/>
      <c r="L18" s="3"/>
      <c r="M18" s="3"/>
      <c r="N18" s="3"/>
      <c r="O18" s="3"/>
      <c r="P18" s="3"/>
      <c r="Q18" s="3"/>
      <c r="R18" s="3"/>
      <c r="S18" s="3"/>
      <c r="T18" s="3"/>
      <c r="U18" s="3"/>
      <c r="V18" s="3"/>
      <c r="W18" s="3"/>
      <c r="X18" s="3"/>
      <c r="Y18" s="3"/>
      <c r="Z18" s="3"/>
      <c r="AA18" s="3"/>
      <c r="AB18" s="3"/>
      <c r="AC18" s="1" t="s">
        <v>3</v>
      </c>
      <c r="AD18" s="1">
        <f>TAN(AD17)</f>
        <v>0.5773502691896257</v>
      </c>
      <c r="AE18" s="1">
        <f>TAN(AE17)</f>
        <v>0.9999999999999999</v>
      </c>
      <c r="AF18" s="1">
        <f>TAN(AF17)</f>
        <v>1.7320508075688767</v>
      </c>
      <c r="AG18" s="1">
        <f>TAN(AG17)</f>
        <v>1.8807264653463318</v>
      </c>
      <c r="AH18" s="35"/>
      <c r="AI18" s="33"/>
      <c r="AJ18" s="8">
        <v>2.2010101267765774</v>
      </c>
      <c r="AK18" s="8">
        <v>90</v>
      </c>
      <c r="AL18" s="1">
        <f>AJ18</f>
        <v>2.2010101267765774</v>
      </c>
      <c r="AM18" s="9"/>
      <c r="AN18" s="9"/>
      <c r="AO18" s="9"/>
      <c r="AQ18" s="7">
        <f>AQ16</f>
        <v>18.7</v>
      </c>
      <c r="AR18" s="7">
        <v>62</v>
      </c>
      <c r="AS18" s="1">
        <f>AQ18*AG19</f>
        <v>16.51111998646193</v>
      </c>
      <c r="AT18" s="7">
        <f>AT16</f>
        <v>18.7</v>
      </c>
      <c r="AU18" s="7">
        <v>62</v>
      </c>
      <c r="AV18" s="1">
        <f>AT18*AG20</f>
        <v>8.779118224096159</v>
      </c>
      <c r="AX18" s="1">
        <v>16.6</v>
      </c>
      <c r="AY18" s="1">
        <v>90</v>
      </c>
      <c r="AZ18" s="1">
        <f>AX18</f>
        <v>16.6</v>
      </c>
      <c r="BA18" s="9" t="s">
        <v>37</v>
      </c>
      <c r="BB18" s="9"/>
      <c r="BC18" s="1">
        <f>SUM(BC16:BC17)</f>
        <v>33.94112549695428</v>
      </c>
    </row>
    <row r="19" spans="1:55" ht="13.5">
      <c r="A19" s="4"/>
      <c r="B19" s="4"/>
      <c r="C19" s="4"/>
      <c r="D19" s="4"/>
      <c r="E19" s="4"/>
      <c r="F19" s="4"/>
      <c r="G19" s="4"/>
      <c r="H19" s="4"/>
      <c r="I19" s="3"/>
      <c r="J19" s="3"/>
      <c r="K19" s="3"/>
      <c r="L19" s="3"/>
      <c r="M19" s="3"/>
      <c r="N19" s="3"/>
      <c r="O19" s="3"/>
      <c r="P19" s="3"/>
      <c r="Q19" s="3"/>
      <c r="R19" s="3"/>
      <c r="S19" s="3"/>
      <c r="T19" s="3"/>
      <c r="U19" s="3"/>
      <c r="V19" s="3"/>
      <c r="W19" s="3"/>
      <c r="X19" s="3"/>
      <c r="Y19" s="3"/>
      <c r="Z19" s="3"/>
      <c r="AA19" s="3"/>
      <c r="AB19" s="3"/>
      <c r="AC19" s="1" t="s">
        <v>2</v>
      </c>
      <c r="AD19" s="1">
        <f>SIN(AD17)</f>
        <v>0.49999999999999994</v>
      </c>
      <c r="AE19" s="1">
        <f>SIN(AE17)</f>
        <v>0.7071067811865475</v>
      </c>
      <c r="AF19" s="1">
        <f>SIN(AF17)</f>
        <v>0.8660254037844386</v>
      </c>
      <c r="AG19" s="1">
        <f>SIN(AG17)</f>
        <v>0.8829475928589269</v>
      </c>
      <c r="AH19" s="35"/>
      <c r="AI19" s="33"/>
      <c r="AJ19" s="1">
        <f>AJ17</f>
        <v>14</v>
      </c>
      <c r="AK19" s="1">
        <v>45</v>
      </c>
      <c r="AL19" s="1">
        <f>AJ19*AE19</f>
        <v>9.899494936611664</v>
      </c>
      <c r="AM19" s="9">
        <f>AJ17</f>
        <v>14</v>
      </c>
      <c r="AN19" s="9">
        <v>45</v>
      </c>
      <c r="AO19" s="9">
        <f>AM19*AE19</f>
        <v>9.899494936611664</v>
      </c>
      <c r="AQ19" s="1" t="s">
        <v>13</v>
      </c>
      <c r="AR19" s="1"/>
      <c r="AS19" s="1">
        <f>SUM(AS16:AS18)</f>
        <v>43.02223997292386</v>
      </c>
      <c r="AT19" s="1" t="s">
        <v>13</v>
      </c>
      <c r="AU19" s="1"/>
      <c r="AV19" s="1">
        <f>SUM(AV16:AV18)</f>
        <v>34.99999999999997</v>
      </c>
      <c r="AX19" s="1" t="s">
        <v>13</v>
      </c>
      <c r="AY19" s="1"/>
      <c r="AZ19" s="1">
        <f>SUM(AZ16:AZ18)</f>
        <v>42.05584524847714</v>
      </c>
      <c r="BA19" s="9" t="s">
        <v>39</v>
      </c>
      <c r="BB19" s="9"/>
      <c r="BC19" s="9"/>
    </row>
    <row r="20" spans="1:55" ht="13.5">
      <c r="A20" s="4"/>
      <c r="B20" s="4"/>
      <c r="C20" s="4"/>
      <c r="D20" s="4"/>
      <c r="E20" s="4"/>
      <c r="F20" s="4"/>
      <c r="G20" s="4"/>
      <c r="H20" s="4"/>
      <c r="I20" s="3"/>
      <c r="J20" s="3"/>
      <c r="K20" s="3"/>
      <c r="L20" s="3"/>
      <c r="M20" s="3"/>
      <c r="N20" s="3"/>
      <c r="O20" s="3"/>
      <c r="P20" s="3"/>
      <c r="Q20" s="3"/>
      <c r="R20" s="3"/>
      <c r="S20" s="3"/>
      <c r="T20" s="3"/>
      <c r="U20" s="3"/>
      <c r="V20" s="3"/>
      <c r="W20" s="3"/>
      <c r="X20" s="3"/>
      <c r="Y20" s="3"/>
      <c r="Z20" s="3"/>
      <c r="AA20" s="3"/>
      <c r="AB20" s="3"/>
      <c r="AC20" s="1" t="s">
        <v>4</v>
      </c>
      <c r="AD20" s="1">
        <f>COS(AD17)</f>
        <v>0.8660254037844387</v>
      </c>
      <c r="AE20" s="1">
        <f>COS(AE17)</f>
        <v>0.7071067811865476</v>
      </c>
      <c r="AF20" s="1">
        <f>COS(AF17)</f>
        <v>0.5000000000000001</v>
      </c>
      <c r="AG20" s="1">
        <f>COS(AG17)</f>
        <v>0.46947156278589086</v>
      </c>
      <c r="AH20" s="35"/>
      <c r="AI20" s="33"/>
      <c r="AJ20" s="7">
        <v>53.5</v>
      </c>
      <c r="AK20" s="7">
        <v>90</v>
      </c>
      <c r="AL20" s="1">
        <f>AJ20</f>
        <v>53.5</v>
      </c>
      <c r="AM20" s="9">
        <v>44.20101012677667</v>
      </c>
      <c r="AN20" s="9">
        <v>0</v>
      </c>
      <c r="AO20" s="9">
        <f>AM20</f>
        <v>44.20101012677667</v>
      </c>
      <c r="AX20" s="1"/>
      <c r="AY20" s="1"/>
      <c r="AZ20" s="1"/>
      <c r="BA20" s="9">
        <v>8.4852825</v>
      </c>
      <c r="BB20" s="9">
        <v>0</v>
      </c>
      <c r="BC20" s="1">
        <f>BA20</f>
        <v>8.4852825</v>
      </c>
    </row>
    <row r="21" spans="1:55" ht="13.5">
      <c r="A21" s="4"/>
      <c r="B21" s="4"/>
      <c r="C21" s="4"/>
      <c r="D21" s="4"/>
      <c r="E21" s="4"/>
      <c r="F21" s="4"/>
      <c r="G21" s="4"/>
      <c r="H21" s="4"/>
      <c r="I21" s="4"/>
      <c r="J21" s="4"/>
      <c r="K21" s="4"/>
      <c r="L21" s="4"/>
      <c r="M21" s="4"/>
      <c r="N21" s="4"/>
      <c r="O21" s="4"/>
      <c r="P21" s="4"/>
      <c r="Q21" s="4"/>
      <c r="R21" s="4"/>
      <c r="S21" s="3"/>
      <c r="T21" s="3"/>
      <c r="U21" s="3"/>
      <c r="V21" s="3"/>
      <c r="W21" s="3"/>
      <c r="X21" s="3"/>
      <c r="Y21" s="3"/>
      <c r="Z21" s="3"/>
      <c r="AA21" s="3"/>
      <c r="AB21" s="3"/>
      <c r="AC21" s="2"/>
      <c r="AJ21" s="1" t="s">
        <v>13</v>
      </c>
      <c r="AK21" s="1"/>
      <c r="AL21" s="1">
        <f>SUM(AL16:AL20)</f>
        <v>85.9999999999999</v>
      </c>
      <c r="AM21" s="9">
        <v>14</v>
      </c>
      <c r="AN21" s="9">
        <v>45</v>
      </c>
      <c r="AO21" s="9">
        <f>AM21*AE19</f>
        <v>9.899494936611664</v>
      </c>
      <c r="AX21" s="1"/>
      <c r="AY21" s="1"/>
      <c r="AZ21" s="1"/>
      <c r="BA21" s="7">
        <f>BA20*2</f>
        <v>16.970565</v>
      </c>
      <c r="BB21" s="7">
        <v>0</v>
      </c>
      <c r="BC21" s="1">
        <f>BA21</f>
        <v>16.970565</v>
      </c>
    </row>
    <row r="22" spans="1:55" ht="13.5">
      <c r="A22" s="4"/>
      <c r="B22" s="4"/>
      <c r="C22" s="4"/>
      <c r="D22" s="4"/>
      <c r="E22" s="4"/>
      <c r="F22" s="4"/>
      <c r="G22" s="4"/>
      <c r="H22" s="4"/>
      <c r="I22" s="4"/>
      <c r="J22" s="4"/>
      <c r="K22" s="4"/>
      <c r="L22" s="4"/>
      <c r="M22" s="4"/>
      <c r="N22" s="4"/>
      <c r="O22" s="4"/>
      <c r="P22" s="4"/>
      <c r="Q22" s="4"/>
      <c r="R22" s="4"/>
      <c r="S22" s="3"/>
      <c r="T22" s="3"/>
      <c r="U22" s="3"/>
      <c r="V22" s="3"/>
      <c r="W22" s="3"/>
      <c r="X22" s="3"/>
      <c r="Y22" s="3"/>
      <c r="Z22" s="3"/>
      <c r="AA22" s="3"/>
      <c r="AB22" s="3"/>
      <c r="AF22">
        <v>29</v>
      </c>
      <c r="AG22">
        <f>AF22*AG19</f>
        <v>25.605480192908878</v>
      </c>
      <c r="AJ22" s="1"/>
      <c r="AK22" s="1"/>
      <c r="AL22" s="1"/>
      <c r="AM22" s="9"/>
      <c r="AN22" s="9"/>
      <c r="AO22" s="9">
        <f>SUM(AO19:AO21)</f>
        <v>64</v>
      </c>
      <c r="AX22" s="1"/>
      <c r="AY22" s="1"/>
      <c r="AZ22" s="1"/>
      <c r="BA22" s="1">
        <f>BA20</f>
        <v>8.4852825</v>
      </c>
      <c r="BB22" s="1">
        <v>0</v>
      </c>
      <c r="BC22" s="1">
        <f>BA22</f>
        <v>8.4852825</v>
      </c>
    </row>
    <row r="23" spans="1:55" ht="13.5">
      <c r="A23" s="4"/>
      <c r="B23" s="4"/>
      <c r="C23" s="4"/>
      <c r="D23" s="4"/>
      <c r="E23" s="4"/>
      <c r="F23" s="4"/>
      <c r="G23" s="4"/>
      <c r="H23" s="4"/>
      <c r="I23" s="4"/>
      <c r="J23" s="4"/>
      <c r="K23" s="4"/>
      <c r="L23" s="4"/>
      <c r="M23" s="4"/>
      <c r="N23" s="4"/>
      <c r="O23" s="4"/>
      <c r="P23" s="4"/>
      <c r="Q23" s="4"/>
      <c r="R23" s="4"/>
      <c r="S23" s="3"/>
      <c r="T23" s="3"/>
      <c r="U23" s="3"/>
      <c r="V23" s="3"/>
      <c r="W23" s="3"/>
      <c r="X23" s="3"/>
      <c r="Y23" s="3"/>
      <c r="Z23" s="3"/>
      <c r="AA23" s="3"/>
      <c r="AB23" s="3"/>
      <c r="AG23">
        <f>AF22*AG20</f>
        <v>13.614675320790836</v>
      </c>
      <c r="AL23">
        <f>SUM(AL17:AL19)</f>
        <v>21.999999999999904</v>
      </c>
      <c r="AM23" s="32"/>
      <c r="AN23" s="32"/>
      <c r="AO23" s="32"/>
      <c r="AX23" s="1"/>
      <c r="AY23" s="1"/>
      <c r="AZ23" s="1">
        <v>42.05584524847714</v>
      </c>
      <c r="BA23" s="1"/>
      <c r="BB23" s="1"/>
      <c r="BC23" s="1">
        <f>SUM(BC20:BC22)</f>
        <v>33.94113</v>
      </c>
    </row>
    <row r="24" spans="1:41" ht="13.5">
      <c r="A24" s="4"/>
      <c r="B24" s="4"/>
      <c r="C24" s="4"/>
      <c r="D24" s="4"/>
      <c r="E24" s="4"/>
      <c r="F24" s="4"/>
      <c r="G24" s="4"/>
      <c r="H24" s="4"/>
      <c r="I24" s="4"/>
      <c r="J24" s="4"/>
      <c r="K24" s="4"/>
      <c r="L24" s="4"/>
      <c r="M24" s="4"/>
      <c r="N24" s="4"/>
      <c r="O24" s="4"/>
      <c r="P24" s="4"/>
      <c r="Q24" s="4"/>
      <c r="R24" s="4"/>
      <c r="S24" s="3"/>
      <c r="T24" s="3"/>
      <c r="U24" s="3"/>
      <c r="V24" s="3"/>
      <c r="W24" s="3"/>
      <c r="X24" s="3"/>
      <c r="Y24" s="3"/>
      <c r="Z24" s="3"/>
      <c r="AA24" s="3"/>
      <c r="AB24" s="3"/>
      <c r="AG24">
        <f>62-AG23</f>
        <v>48.38532467920916</v>
      </c>
      <c r="AK24">
        <f>AL17+AL18+AL19</f>
        <v>21.999999999999904</v>
      </c>
      <c r="AM24" s="32"/>
      <c r="AN24" s="32"/>
      <c r="AO24" s="32"/>
    </row>
    <row r="25" spans="1:41" ht="13.5">
      <c r="A25" s="4"/>
      <c r="B25" s="4"/>
      <c r="C25" s="4"/>
      <c r="D25" s="4"/>
      <c r="E25" s="4"/>
      <c r="F25" s="4"/>
      <c r="G25" s="4"/>
      <c r="H25" s="4"/>
      <c r="I25" s="4"/>
      <c r="J25" s="4"/>
      <c r="K25" s="4"/>
      <c r="L25" s="4"/>
      <c r="M25" s="4"/>
      <c r="N25" s="4"/>
      <c r="O25" s="4"/>
      <c r="P25" s="4"/>
      <c r="Q25" s="4"/>
      <c r="R25" s="4"/>
      <c r="S25" s="4"/>
      <c r="T25" s="4"/>
      <c r="U25" s="3"/>
      <c r="V25" s="3"/>
      <c r="W25" s="3"/>
      <c r="X25" s="3"/>
      <c r="Y25" s="3"/>
      <c r="Z25" s="3"/>
      <c r="AA25" s="3"/>
      <c r="AB25" s="3"/>
      <c r="AF25">
        <v>40.5</v>
      </c>
      <c r="AG25">
        <f>AF25*AD20</f>
        <v>35.074028853269766</v>
      </c>
      <c r="AM25" s="32"/>
      <c r="AN25" s="32"/>
      <c r="AO25" s="32"/>
    </row>
    <row r="26" spans="1:41" ht="13.5">
      <c r="A26" s="4"/>
      <c r="B26" s="4"/>
      <c r="C26" s="4"/>
      <c r="D26" s="4"/>
      <c r="E26" s="4"/>
      <c r="F26" s="3"/>
      <c r="G26" s="3"/>
      <c r="H26" s="3"/>
      <c r="I26" s="3"/>
      <c r="J26" s="3"/>
      <c r="K26" s="4"/>
      <c r="L26" s="4"/>
      <c r="M26" s="4"/>
      <c r="N26" s="4"/>
      <c r="O26" s="4"/>
      <c r="P26" s="4"/>
      <c r="Q26" s="4"/>
      <c r="R26" s="4"/>
      <c r="S26" s="4"/>
      <c r="T26" s="4"/>
      <c r="U26" s="3"/>
      <c r="V26" s="3"/>
      <c r="W26" s="3"/>
      <c r="X26" s="3"/>
      <c r="Y26" s="3"/>
      <c r="Z26" s="3"/>
      <c r="AA26" s="3"/>
      <c r="AB26" s="3"/>
      <c r="AJ26" t="s">
        <v>10</v>
      </c>
      <c r="AM26" s="32"/>
      <c r="AN26" s="32"/>
      <c r="AO26" s="32"/>
    </row>
    <row r="27" spans="1:41" ht="13.5">
      <c r="A27" s="4"/>
      <c r="B27" s="3"/>
      <c r="C27" s="3"/>
      <c r="D27" s="3"/>
      <c r="E27" s="3"/>
      <c r="F27" s="3"/>
      <c r="G27" s="3"/>
      <c r="H27" s="3"/>
      <c r="I27" s="3"/>
      <c r="J27" s="3"/>
      <c r="K27" s="3"/>
      <c r="L27" s="3"/>
      <c r="M27" s="3"/>
      <c r="N27" s="3"/>
      <c r="O27" s="3"/>
      <c r="P27" s="3"/>
      <c r="Q27" s="3"/>
      <c r="R27" s="3"/>
      <c r="S27" s="3"/>
      <c r="T27" s="3"/>
      <c r="U27" s="14"/>
      <c r="V27" s="14"/>
      <c r="W27" s="14"/>
      <c r="X27" s="14"/>
      <c r="Y27" s="14"/>
      <c r="Z27" s="14"/>
      <c r="AA27" s="14"/>
      <c r="AB27" s="14"/>
      <c r="AM27" s="32"/>
      <c r="AN27" s="32"/>
      <c r="AO27" s="32"/>
    </row>
    <row r="28" spans="1:41" ht="13.5">
      <c r="A28" s="4"/>
      <c r="B28" s="3"/>
      <c r="C28" s="3"/>
      <c r="D28" s="3"/>
      <c r="E28" s="3"/>
      <c r="F28" s="3"/>
      <c r="G28" s="3"/>
      <c r="H28" s="3"/>
      <c r="I28" s="3"/>
      <c r="J28" s="3"/>
      <c r="K28" s="3"/>
      <c r="L28" s="3"/>
      <c r="M28" s="3"/>
      <c r="N28" s="3"/>
      <c r="O28" s="3"/>
      <c r="P28" s="4"/>
      <c r="Q28" s="3"/>
      <c r="R28" s="3"/>
      <c r="S28" s="3"/>
      <c r="T28" s="3"/>
      <c r="U28" s="14"/>
      <c r="V28" s="14"/>
      <c r="W28" s="14"/>
      <c r="X28" s="14"/>
      <c r="Y28" s="14"/>
      <c r="Z28" s="14"/>
      <c r="AA28" s="14"/>
      <c r="AB28" s="14"/>
      <c r="AM28" s="32"/>
      <c r="AN28" s="32"/>
      <c r="AO28" s="32"/>
    </row>
    <row r="29" spans="1:68" ht="17.25">
      <c r="A29" s="4"/>
      <c r="B29" s="15">
        <v>0</v>
      </c>
      <c r="C29" s="3"/>
      <c r="D29" s="3"/>
      <c r="E29" s="3"/>
      <c r="F29" s="15">
        <v>90</v>
      </c>
      <c r="G29" s="3"/>
      <c r="H29" s="3"/>
      <c r="I29" s="3"/>
      <c r="J29" s="15">
        <v>180</v>
      </c>
      <c r="K29" s="3"/>
      <c r="L29" s="3"/>
      <c r="M29" s="3"/>
      <c r="N29" s="15">
        <v>270</v>
      </c>
      <c r="O29" s="3"/>
      <c r="P29" s="3"/>
      <c r="Q29" s="3"/>
      <c r="R29" s="4"/>
      <c r="S29" s="4"/>
      <c r="T29" s="3"/>
      <c r="U29" s="14"/>
      <c r="V29" s="14"/>
      <c r="W29" s="14"/>
      <c r="X29" s="14"/>
      <c r="Y29" s="14"/>
      <c r="Z29" s="14"/>
      <c r="AA29" s="14"/>
      <c r="AB29" s="14"/>
      <c r="BG29" s="29"/>
      <c r="BH29" s="29"/>
      <c r="BI29" s="29"/>
      <c r="BJ29" s="29"/>
      <c r="BK29" s="29"/>
      <c r="BL29" s="29"/>
      <c r="BM29" s="29"/>
      <c r="BN29" s="29"/>
      <c r="BO29" s="29"/>
      <c r="BP29" s="29"/>
    </row>
    <row r="30" spans="1:68" ht="13.5">
      <c r="A30" s="4"/>
      <c r="B30" s="3"/>
      <c r="C30" s="3"/>
      <c r="D30" s="3"/>
      <c r="E30" s="3"/>
      <c r="F30" s="3"/>
      <c r="G30" s="3"/>
      <c r="H30" s="3"/>
      <c r="I30" s="3"/>
      <c r="J30" s="3"/>
      <c r="K30" s="3"/>
      <c r="L30" s="3"/>
      <c r="M30" s="3"/>
      <c r="N30" s="3"/>
      <c r="O30" s="3"/>
      <c r="P30" s="3"/>
      <c r="Q30" s="3"/>
      <c r="R30" s="4"/>
      <c r="S30" s="4"/>
      <c r="T30" s="3"/>
      <c r="U30" s="14"/>
      <c r="V30" s="14"/>
      <c r="W30" s="14"/>
      <c r="X30" s="14"/>
      <c r="Y30" s="14"/>
      <c r="Z30" s="14"/>
      <c r="AA30" s="14"/>
      <c r="AB30" s="14"/>
      <c r="BG30" s="29"/>
      <c r="BH30" s="29"/>
      <c r="BI30" s="29"/>
      <c r="BJ30" s="29"/>
      <c r="BK30" s="29"/>
      <c r="BL30" s="29"/>
      <c r="BM30" s="29"/>
      <c r="BN30" s="29"/>
      <c r="BO30" s="29"/>
      <c r="BP30" s="29"/>
    </row>
    <row r="31" spans="1:68" ht="13.5">
      <c r="A31" s="4"/>
      <c r="B31" s="3"/>
      <c r="C31" s="3"/>
      <c r="D31" s="3"/>
      <c r="E31" s="3"/>
      <c r="F31" s="3"/>
      <c r="G31" s="3"/>
      <c r="H31" s="3"/>
      <c r="I31" s="3"/>
      <c r="J31" s="3"/>
      <c r="K31" s="3"/>
      <c r="L31" s="3"/>
      <c r="M31" s="3"/>
      <c r="N31" s="3"/>
      <c r="O31" s="3"/>
      <c r="P31" s="3"/>
      <c r="Q31" s="3"/>
      <c r="R31" s="4"/>
      <c r="S31" s="4"/>
      <c r="T31" s="3"/>
      <c r="U31" s="14"/>
      <c r="V31" s="14"/>
      <c r="W31" s="14"/>
      <c r="X31" s="14"/>
      <c r="Y31" s="14"/>
      <c r="Z31" s="14"/>
      <c r="AA31" s="14"/>
      <c r="AB31" s="14"/>
      <c r="BG31" s="29"/>
      <c r="BH31" s="29"/>
      <c r="BI31" s="29"/>
      <c r="BJ31" s="29"/>
      <c r="BK31" s="29"/>
      <c r="BL31" s="29"/>
      <c r="BM31" s="29"/>
      <c r="BN31" s="29"/>
      <c r="BO31" s="29"/>
      <c r="BP31" s="29"/>
    </row>
    <row r="32" spans="1:68" ht="13.5">
      <c r="A32" s="4"/>
      <c r="B32" s="3"/>
      <c r="C32" s="3"/>
      <c r="D32" s="3"/>
      <c r="E32" s="3"/>
      <c r="F32" s="3"/>
      <c r="G32" s="3"/>
      <c r="H32" s="3"/>
      <c r="I32" s="3"/>
      <c r="J32" s="3"/>
      <c r="K32" s="3"/>
      <c r="L32" s="3"/>
      <c r="M32" s="3"/>
      <c r="N32" s="3"/>
      <c r="O32" s="3"/>
      <c r="P32" s="3"/>
      <c r="Q32" s="3"/>
      <c r="R32" s="4"/>
      <c r="S32" s="4"/>
      <c r="T32" s="3"/>
      <c r="U32" s="14"/>
      <c r="V32" s="14"/>
      <c r="W32" s="14"/>
      <c r="X32" s="14"/>
      <c r="Y32" s="14"/>
      <c r="Z32" s="14"/>
      <c r="AA32" s="14"/>
      <c r="AB32" s="14"/>
      <c r="BG32" s="29"/>
      <c r="BH32" s="29"/>
      <c r="BI32" s="29"/>
      <c r="BJ32" s="29"/>
      <c r="BK32" s="29"/>
      <c r="BL32" s="29"/>
      <c r="BM32" s="29"/>
      <c r="BN32" s="29"/>
      <c r="BO32" s="29"/>
      <c r="BP32" s="29"/>
    </row>
    <row r="33" spans="1:68" ht="13.5">
      <c r="A33" s="4"/>
      <c r="B33" s="3"/>
      <c r="C33" s="3"/>
      <c r="D33" s="3"/>
      <c r="E33" s="3"/>
      <c r="F33" s="3"/>
      <c r="G33" s="3"/>
      <c r="H33" s="3"/>
      <c r="I33" s="3"/>
      <c r="J33" s="3"/>
      <c r="K33" s="3"/>
      <c r="L33" s="3"/>
      <c r="M33" s="3"/>
      <c r="N33" s="3"/>
      <c r="O33" s="3"/>
      <c r="P33" s="3"/>
      <c r="Q33" s="3"/>
      <c r="R33" s="4"/>
      <c r="S33" s="4"/>
      <c r="T33" s="3"/>
      <c r="U33" s="14"/>
      <c r="V33" s="14"/>
      <c r="W33" s="14"/>
      <c r="X33" s="14"/>
      <c r="Y33" s="14"/>
      <c r="Z33" s="14"/>
      <c r="AA33" s="14"/>
      <c r="AB33" s="14"/>
      <c r="BG33" s="29"/>
      <c r="BH33" s="29"/>
      <c r="BI33" s="29"/>
      <c r="BJ33" s="29"/>
      <c r="BK33" s="29"/>
      <c r="BL33" s="29"/>
      <c r="BM33" s="29"/>
      <c r="BN33" s="29"/>
      <c r="BO33" s="29"/>
      <c r="BP33" s="29"/>
    </row>
    <row r="34" spans="1:68" ht="13.5">
      <c r="A34" s="4"/>
      <c r="B34" s="3"/>
      <c r="C34" s="3"/>
      <c r="D34" s="3"/>
      <c r="E34" s="3"/>
      <c r="F34" s="3"/>
      <c r="G34" s="3"/>
      <c r="H34" s="3"/>
      <c r="I34" s="3"/>
      <c r="J34" s="3"/>
      <c r="K34" s="3"/>
      <c r="L34" s="3"/>
      <c r="M34" s="3"/>
      <c r="N34" s="3"/>
      <c r="O34" s="3"/>
      <c r="P34" s="3"/>
      <c r="Q34" s="3"/>
      <c r="R34" s="4"/>
      <c r="S34" s="4"/>
      <c r="T34" s="3"/>
      <c r="U34" s="14"/>
      <c r="V34" s="14"/>
      <c r="W34" s="14"/>
      <c r="X34" s="14"/>
      <c r="Y34" s="14"/>
      <c r="Z34" s="14"/>
      <c r="AA34" s="14"/>
      <c r="AB34" s="14"/>
      <c r="BG34" s="29"/>
      <c r="BH34" s="29"/>
      <c r="BI34" s="29"/>
      <c r="BJ34" s="29"/>
      <c r="BK34" s="29"/>
      <c r="BL34" s="29"/>
      <c r="BM34" s="29"/>
      <c r="BN34" s="29"/>
      <c r="BO34" s="29"/>
      <c r="BP34" s="29"/>
    </row>
    <row r="35" spans="1:68" ht="13.5">
      <c r="A35" s="4"/>
      <c r="B35" s="3"/>
      <c r="C35" s="3"/>
      <c r="D35" s="3"/>
      <c r="E35" s="3"/>
      <c r="F35" s="3"/>
      <c r="G35" s="3"/>
      <c r="H35" s="3"/>
      <c r="I35" s="3"/>
      <c r="J35" s="4"/>
      <c r="K35" s="3"/>
      <c r="L35" s="3"/>
      <c r="M35" s="3"/>
      <c r="N35" s="3"/>
      <c r="O35" s="3"/>
      <c r="P35" s="3"/>
      <c r="Q35" s="3"/>
      <c r="R35" s="4"/>
      <c r="S35" s="4"/>
      <c r="T35" s="3"/>
      <c r="U35" s="14"/>
      <c r="V35" s="14"/>
      <c r="W35" s="14"/>
      <c r="X35" s="14"/>
      <c r="Y35" s="14"/>
      <c r="Z35" s="14"/>
      <c r="AA35" s="14"/>
      <c r="AB35" s="14"/>
      <c r="BG35" s="29"/>
      <c r="BH35" s="29"/>
      <c r="BI35" s="29"/>
      <c r="BJ35" s="29"/>
      <c r="BK35" s="29"/>
      <c r="BL35" s="29"/>
      <c r="BM35" s="29"/>
      <c r="BN35" s="29"/>
      <c r="BO35" s="29"/>
      <c r="BP35" s="29"/>
    </row>
    <row r="36" spans="1:68" ht="13.5">
      <c r="A36" s="4"/>
      <c r="B36" s="4"/>
      <c r="C36" s="3"/>
      <c r="D36" s="3"/>
      <c r="E36" s="3"/>
      <c r="F36" s="4"/>
      <c r="G36" s="3"/>
      <c r="H36" s="3"/>
      <c r="I36" s="3"/>
      <c r="J36" s="3"/>
      <c r="K36" s="3"/>
      <c r="L36" s="3"/>
      <c r="M36" s="3"/>
      <c r="N36" s="3"/>
      <c r="O36" s="3"/>
      <c r="P36" s="3"/>
      <c r="Q36" s="3"/>
      <c r="R36" s="4"/>
      <c r="S36" s="4"/>
      <c r="T36" s="3"/>
      <c r="U36" s="14"/>
      <c r="V36" s="14"/>
      <c r="W36" s="14"/>
      <c r="X36" s="14"/>
      <c r="Y36" s="14"/>
      <c r="Z36" s="14"/>
      <c r="AA36" s="14"/>
      <c r="AB36" s="14"/>
      <c r="BG36" s="29"/>
      <c r="BH36" s="29"/>
      <c r="BI36" s="29"/>
      <c r="BJ36" s="29"/>
      <c r="BK36" s="29"/>
      <c r="BL36" s="29"/>
      <c r="BM36" s="29"/>
      <c r="BN36" s="29"/>
      <c r="BO36" s="29"/>
      <c r="BP36" s="29"/>
    </row>
    <row r="37" spans="1:68" ht="13.5">
      <c r="A37" s="4"/>
      <c r="B37" s="3"/>
      <c r="C37" s="3"/>
      <c r="D37" s="3"/>
      <c r="E37" s="3"/>
      <c r="F37" s="3"/>
      <c r="G37" s="3"/>
      <c r="H37" s="3"/>
      <c r="I37" s="3"/>
      <c r="J37" s="3"/>
      <c r="K37" s="3"/>
      <c r="L37" s="3"/>
      <c r="M37" s="3"/>
      <c r="N37" s="4"/>
      <c r="O37" s="3"/>
      <c r="P37" s="3"/>
      <c r="Q37" s="3"/>
      <c r="R37" s="4"/>
      <c r="S37" s="4"/>
      <c r="T37" s="3"/>
      <c r="U37" s="14"/>
      <c r="V37" s="14"/>
      <c r="W37" s="14"/>
      <c r="X37" s="14"/>
      <c r="Y37" s="14"/>
      <c r="Z37" s="14"/>
      <c r="AA37" s="14"/>
      <c r="AB37" s="14"/>
      <c r="BG37" s="29"/>
      <c r="BH37" s="29"/>
      <c r="BI37" s="29"/>
      <c r="BJ37" s="29"/>
      <c r="BK37" s="29"/>
      <c r="BL37" s="29"/>
      <c r="BM37" s="29"/>
      <c r="BN37" s="29"/>
      <c r="BO37" s="29"/>
      <c r="BP37" s="29"/>
    </row>
    <row r="38" spans="1:68" ht="13.5">
      <c r="A38" s="4"/>
      <c r="B38" s="3"/>
      <c r="C38" s="3"/>
      <c r="D38" s="3"/>
      <c r="E38" s="3"/>
      <c r="F38" s="3"/>
      <c r="G38" s="3"/>
      <c r="H38" s="3"/>
      <c r="I38" s="3"/>
      <c r="J38" s="4"/>
      <c r="K38" s="3"/>
      <c r="L38" s="3"/>
      <c r="M38" s="3"/>
      <c r="N38" s="3"/>
      <c r="O38" s="3"/>
      <c r="P38" s="3"/>
      <c r="Q38" s="3"/>
      <c r="R38" s="4"/>
      <c r="S38" s="4"/>
      <c r="T38" s="3"/>
      <c r="U38" s="14"/>
      <c r="V38" s="14"/>
      <c r="W38" s="14"/>
      <c r="X38" s="14"/>
      <c r="Y38" s="14"/>
      <c r="Z38" s="14"/>
      <c r="AA38" s="14"/>
      <c r="AB38" s="14"/>
      <c r="BG38" s="29"/>
      <c r="BH38" s="29"/>
      <c r="BI38" s="29"/>
      <c r="BJ38" s="29"/>
      <c r="BK38" s="29"/>
      <c r="BL38" s="29"/>
      <c r="BM38" s="29"/>
      <c r="BN38" s="29"/>
      <c r="BO38" s="29"/>
      <c r="BP38" s="29"/>
    </row>
    <row r="39" spans="1:68" ht="17.25">
      <c r="A39" s="4"/>
      <c r="B39" s="15">
        <v>30</v>
      </c>
      <c r="C39" s="3"/>
      <c r="D39" s="3"/>
      <c r="E39" s="3"/>
      <c r="F39" s="15">
        <v>120</v>
      </c>
      <c r="G39" s="3"/>
      <c r="H39" s="3"/>
      <c r="I39" s="3"/>
      <c r="J39" s="15">
        <v>210</v>
      </c>
      <c r="K39" s="3"/>
      <c r="L39" s="3"/>
      <c r="M39" s="3"/>
      <c r="N39" s="15">
        <v>300</v>
      </c>
      <c r="O39" s="3"/>
      <c r="P39" s="3"/>
      <c r="Q39" s="3"/>
      <c r="R39" s="4"/>
      <c r="S39" s="4"/>
      <c r="T39" s="3"/>
      <c r="U39" s="14"/>
      <c r="V39" s="14"/>
      <c r="W39" s="14"/>
      <c r="X39" s="14"/>
      <c r="Y39" s="14"/>
      <c r="Z39" s="14"/>
      <c r="AA39" s="14"/>
      <c r="AB39" s="14"/>
      <c r="BG39" s="29"/>
      <c r="BH39" s="29"/>
      <c r="BI39" s="29"/>
      <c r="BJ39" s="29"/>
      <c r="BK39" s="29"/>
      <c r="BL39" s="29"/>
      <c r="BM39" s="29"/>
      <c r="BN39" s="29"/>
      <c r="BO39" s="29"/>
      <c r="BP39" s="29"/>
    </row>
    <row r="40" spans="1:68" ht="13.5">
      <c r="A40" s="4"/>
      <c r="B40" s="3"/>
      <c r="C40" s="3"/>
      <c r="D40" s="3"/>
      <c r="E40" s="3"/>
      <c r="F40" s="3"/>
      <c r="G40" s="3"/>
      <c r="H40" s="3"/>
      <c r="I40" s="3"/>
      <c r="J40" s="3"/>
      <c r="K40" s="3"/>
      <c r="L40" s="3"/>
      <c r="M40" s="3"/>
      <c r="N40" s="3"/>
      <c r="O40" s="3"/>
      <c r="P40" s="3"/>
      <c r="Q40" s="3"/>
      <c r="R40" s="4"/>
      <c r="S40" s="4"/>
      <c r="T40" s="3"/>
      <c r="U40" s="14"/>
      <c r="V40" s="14"/>
      <c r="W40" s="14"/>
      <c r="X40" s="14"/>
      <c r="Y40" s="14"/>
      <c r="Z40" s="14"/>
      <c r="AA40" s="14"/>
      <c r="AB40" s="14"/>
      <c r="BG40" s="29"/>
      <c r="BH40" s="29"/>
      <c r="BI40" s="29"/>
      <c r="BJ40" s="29"/>
      <c r="BK40" s="29"/>
      <c r="BL40" s="29"/>
      <c r="BM40" s="29"/>
      <c r="BN40" s="29"/>
      <c r="BO40" s="29"/>
      <c r="BP40" s="29"/>
    </row>
    <row r="41" spans="1:68" ht="13.5">
      <c r="A41" s="4"/>
      <c r="B41" s="3"/>
      <c r="C41" s="3"/>
      <c r="D41" s="3"/>
      <c r="E41" s="3"/>
      <c r="F41" s="3"/>
      <c r="G41" s="3"/>
      <c r="H41" s="3"/>
      <c r="I41" s="3"/>
      <c r="J41" s="3"/>
      <c r="K41" s="3"/>
      <c r="L41" s="3"/>
      <c r="M41" s="3"/>
      <c r="N41" s="3"/>
      <c r="O41" s="3"/>
      <c r="P41" s="3"/>
      <c r="Q41" s="3"/>
      <c r="R41" s="4"/>
      <c r="S41" s="4"/>
      <c r="T41" s="3"/>
      <c r="U41" s="14"/>
      <c r="V41" s="14"/>
      <c r="W41" s="14"/>
      <c r="X41" s="14"/>
      <c r="Y41" s="14"/>
      <c r="Z41" s="14"/>
      <c r="AA41" s="14"/>
      <c r="AB41" s="14"/>
      <c r="BG41" s="29"/>
      <c r="BH41" s="29"/>
      <c r="BI41" s="29"/>
      <c r="BJ41" s="29"/>
      <c r="BK41" s="29"/>
      <c r="BL41" s="29"/>
      <c r="BM41" s="29"/>
      <c r="BN41" s="29"/>
      <c r="BO41" s="29"/>
      <c r="BP41" s="29"/>
    </row>
    <row r="42" spans="1:68" ht="13.5">
      <c r="A42" s="4"/>
      <c r="B42" s="3"/>
      <c r="C42" s="3"/>
      <c r="D42" s="3"/>
      <c r="E42" s="3"/>
      <c r="F42" s="3"/>
      <c r="G42" s="3"/>
      <c r="H42" s="3"/>
      <c r="I42" s="3"/>
      <c r="J42" s="3"/>
      <c r="K42" s="3"/>
      <c r="L42" s="3"/>
      <c r="M42" s="3"/>
      <c r="N42" s="3"/>
      <c r="O42" s="3"/>
      <c r="P42" s="3"/>
      <c r="Q42" s="3"/>
      <c r="R42" s="4"/>
      <c r="S42" s="4"/>
      <c r="T42" s="3"/>
      <c r="U42" s="14"/>
      <c r="V42" s="14"/>
      <c r="W42" s="14"/>
      <c r="X42" s="14"/>
      <c r="Y42" s="14"/>
      <c r="Z42" s="14"/>
      <c r="AA42" s="14"/>
      <c r="AB42" s="14"/>
      <c r="BG42" s="29"/>
      <c r="BH42" s="29"/>
      <c r="BI42" s="29"/>
      <c r="BJ42" s="29"/>
      <c r="BK42" s="29"/>
      <c r="BL42" s="29"/>
      <c r="BM42" s="29"/>
      <c r="BN42" s="29"/>
      <c r="BO42" s="29"/>
      <c r="BP42" s="29"/>
    </row>
    <row r="43" spans="1:68" ht="13.5">
      <c r="A43" s="4"/>
      <c r="B43" s="3"/>
      <c r="C43" s="3"/>
      <c r="D43" s="3"/>
      <c r="E43" s="3"/>
      <c r="F43" s="3"/>
      <c r="G43" s="3"/>
      <c r="H43" s="3"/>
      <c r="I43" s="3"/>
      <c r="J43" s="3"/>
      <c r="K43" s="3"/>
      <c r="L43" s="3"/>
      <c r="M43" s="3"/>
      <c r="N43" s="3"/>
      <c r="O43" s="3"/>
      <c r="P43" s="3"/>
      <c r="Q43" s="3"/>
      <c r="R43" s="4"/>
      <c r="S43" s="4"/>
      <c r="T43" s="3"/>
      <c r="U43" s="14"/>
      <c r="V43" s="14"/>
      <c r="W43" s="14"/>
      <c r="X43" s="14"/>
      <c r="Y43" s="14"/>
      <c r="Z43" s="14"/>
      <c r="AA43" s="14"/>
      <c r="AB43" s="14"/>
      <c r="BG43" s="29"/>
      <c r="BH43" s="29"/>
      <c r="BI43" s="29"/>
      <c r="BJ43" s="29"/>
      <c r="BK43" s="29"/>
      <c r="BL43" s="29"/>
      <c r="BM43" s="29"/>
      <c r="BN43" s="29"/>
      <c r="BO43" s="29"/>
      <c r="BP43" s="29"/>
    </row>
    <row r="44" spans="1:68" ht="13.5">
      <c r="A44" s="4"/>
      <c r="B44" s="3"/>
      <c r="C44" s="3"/>
      <c r="D44" s="3"/>
      <c r="E44" s="3"/>
      <c r="F44" s="4"/>
      <c r="G44" s="3"/>
      <c r="H44" s="3"/>
      <c r="I44" s="3"/>
      <c r="J44" s="3"/>
      <c r="K44" s="3"/>
      <c r="L44" s="3"/>
      <c r="M44" s="3"/>
      <c r="N44" s="3"/>
      <c r="O44" s="3"/>
      <c r="P44" s="3"/>
      <c r="Q44" s="3"/>
      <c r="R44" s="4"/>
      <c r="S44" s="4"/>
      <c r="T44" s="3"/>
      <c r="U44" s="14"/>
      <c r="V44" s="14"/>
      <c r="W44" s="14"/>
      <c r="X44" s="14"/>
      <c r="Y44" s="14"/>
      <c r="Z44" s="14"/>
      <c r="AA44" s="14"/>
      <c r="AB44" s="14"/>
      <c r="BG44" s="29"/>
      <c r="BH44" s="29"/>
      <c r="BI44" s="29"/>
      <c r="BJ44" s="29"/>
      <c r="BK44" s="29"/>
      <c r="BL44" s="29"/>
      <c r="BM44" s="29"/>
      <c r="BN44" s="29"/>
      <c r="BO44" s="29"/>
      <c r="BP44" s="29"/>
    </row>
    <row r="45" spans="1:68" ht="13.5">
      <c r="A45" s="4"/>
      <c r="B45" s="3"/>
      <c r="C45" s="3"/>
      <c r="D45" s="3"/>
      <c r="E45" s="3"/>
      <c r="F45" s="3"/>
      <c r="G45" s="3"/>
      <c r="H45" s="3"/>
      <c r="I45" s="3"/>
      <c r="J45" s="4"/>
      <c r="K45" s="3"/>
      <c r="L45" s="3"/>
      <c r="M45" s="3"/>
      <c r="N45" s="4"/>
      <c r="O45" s="3"/>
      <c r="P45" s="3"/>
      <c r="Q45" s="3"/>
      <c r="R45" s="4"/>
      <c r="S45" s="4"/>
      <c r="T45" s="3"/>
      <c r="U45" s="14"/>
      <c r="V45" s="14"/>
      <c r="W45" s="14"/>
      <c r="X45" s="14"/>
      <c r="Y45" s="14"/>
      <c r="Z45" s="14"/>
      <c r="AA45" s="14"/>
      <c r="AB45" s="14"/>
      <c r="BG45" s="29"/>
      <c r="BH45" s="29"/>
      <c r="BI45" s="29"/>
      <c r="BJ45" s="29"/>
      <c r="BK45" s="29"/>
      <c r="BL45" s="29"/>
      <c r="BM45" s="29"/>
      <c r="BN45" s="29"/>
      <c r="BO45" s="29"/>
      <c r="BP45" s="29"/>
    </row>
    <row r="46" spans="1:68" ht="13.5">
      <c r="A46" s="4"/>
      <c r="B46" s="4"/>
      <c r="C46" s="3"/>
      <c r="D46" s="3"/>
      <c r="E46" s="3"/>
      <c r="F46" s="4"/>
      <c r="G46" s="3"/>
      <c r="H46" s="3"/>
      <c r="I46" s="3"/>
      <c r="J46" s="4"/>
      <c r="K46" s="3"/>
      <c r="L46" s="3"/>
      <c r="M46" s="3"/>
      <c r="N46" s="3"/>
      <c r="O46" s="3"/>
      <c r="P46" s="3"/>
      <c r="Q46" s="3"/>
      <c r="R46" s="4"/>
      <c r="S46" s="4"/>
      <c r="T46" s="3"/>
      <c r="U46" s="14"/>
      <c r="V46" s="14"/>
      <c r="W46" s="14"/>
      <c r="X46" s="14"/>
      <c r="Y46" s="14"/>
      <c r="Z46" s="14"/>
      <c r="AA46" s="14"/>
      <c r="AB46" s="14"/>
      <c r="BG46" s="29"/>
      <c r="BH46" s="29"/>
      <c r="BI46" s="29"/>
      <c r="BJ46" s="29"/>
      <c r="BK46" s="29"/>
      <c r="BL46" s="29"/>
      <c r="BM46" s="29"/>
      <c r="BN46" s="29"/>
      <c r="BO46" s="29"/>
      <c r="BP46" s="29"/>
    </row>
    <row r="47" spans="1:68" ht="13.5">
      <c r="A47" s="4"/>
      <c r="B47" s="3"/>
      <c r="C47" s="3"/>
      <c r="D47" s="3"/>
      <c r="E47" s="3"/>
      <c r="F47" s="3"/>
      <c r="G47" s="3"/>
      <c r="H47" s="3"/>
      <c r="I47" s="3"/>
      <c r="J47" s="3"/>
      <c r="K47" s="3"/>
      <c r="L47" s="3"/>
      <c r="M47" s="3"/>
      <c r="N47" s="3"/>
      <c r="O47" s="3"/>
      <c r="P47" s="3"/>
      <c r="Q47" s="3"/>
      <c r="R47" s="4"/>
      <c r="S47" s="4"/>
      <c r="T47" s="3"/>
      <c r="U47" s="14"/>
      <c r="V47" s="14"/>
      <c r="W47" s="14"/>
      <c r="X47" s="14"/>
      <c r="Y47" s="14"/>
      <c r="Z47" s="14"/>
      <c r="AA47" s="14"/>
      <c r="AB47" s="14"/>
      <c r="BG47" s="29"/>
      <c r="BH47" s="29"/>
      <c r="BI47" s="29"/>
      <c r="BJ47" s="29"/>
      <c r="BK47" s="29"/>
      <c r="BL47" s="29"/>
      <c r="BM47" s="29"/>
      <c r="BN47" s="29"/>
      <c r="BO47" s="29"/>
      <c r="BP47" s="29"/>
    </row>
    <row r="48" spans="1:68" ht="13.5">
      <c r="A48" s="4"/>
      <c r="B48" s="3"/>
      <c r="C48" s="3"/>
      <c r="D48" s="3"/>
      <c r="E48" s="3"/>
      <c r="F48" s="4"/>
      <c r="G48" s="3"/>
      <c r="H48" s="3"/>
      <c r="I48" s="3"/>
      <c r="J48" s="4"/>
      <c r="K48" s="3"/>
      <c r="L48" s="3"/>
      <c r="M48" s="3"/>
      <c r="N48" s="4"/>
      <c r="O48" s="3"/>
      <c r="P48" s="3"/>
      <c r="Q48" s="3"/>
      <c r="R48" s="4"/>
      <c r="S48" s="4"/>
      <c r="T48" s="3"/>
      <c r="U48" s="14"/>
      <c r="V48" s="14"/>
      <c r="W48" s="14"/>
      <c r="X48" s="14"/>
      <c r="Y48" s="14"/>
      <c r="Z48" s="14"/>
      <c r="AA48" s="14"/>
      <c r="AB48" s="14"/>
      <c r="BG48" s="29"/>
      <c r="BH48" s="29"/>
      <c r="BI48" s="29"/>
      <c r="BJ48" s="29"/>
      <c r="BK48" s="29"/>
      <c r="BL48" s="29"/>
      <c r="BM48" s="29"/>
      <c r="BN48" s="29"/>
      <c r="BO48" s="29"/>
      <c r="BP48" s="29"/>
    </row>
    <row r="49" spans="1:68" ht="17.25">
      <c r="A49" s="4"/>
      <c r="B49" s="15">
        <v>60</v>
      </c>
      <c r="C49" s="3"/>
      <c r="D49" s="3"/>
      <c r="E49" s="3"/>
      <c r="F49" s="15">
        <v>150</v>
      </c>
      <c r="G49" s="3"/>
      <c r="H49" s="3"/>
      <c r="I49" s="3"/>
      <c r="J49" s="15">
        <v>240</v>
      </c>
      <c r="K49" s="3"/>
      <c r="L49" s="3"/>
      <c r="M49" s="3"/>
      <c r="N49" s="15">
        <v>330</v>
      </c>
      <c r="O49" s="3"/>
      <c r="P49" s="3"/>
      <c r="Q49" s="3"/>
      <c r="R49" s="4"/>
      <c r="S49" s="4"/>
      <c r="T49" s="3"/>
      <c r="U49" s="14"/>
      <c r="V49" s="14"/>
      <c r="W49" s="14"/>
      <c r="X49" s="14"/>
      <c r="Y49" s="14"/>
      <c r="Z49" s="14"/>
      <c r="AA49" s="14"/>
      <c r="AB49" s="14"/>
      <c r="BG49" s="29"/>
      <c r="BH49" s="29"/>
      <c r="BI49" s="29"/>
      <c r="BJ49" s="29"/>
      <c r="BK49" s="29"/>
      <c r="BL49" s="29"/>
      <c r="BM49" s="29"/>
      <c r="BN49" s="29"/>
      <c r="BO49" s="29"/>
      <c r="BP49" s="29"/>
    </row>
    <row r="50" spans="1:68" ht="13.5">
      <c r="A50" s="4"/>
      <c r="B50" s="3"/>
      <c r="C50" s="3"/>
      <c r="D50" s="3"/>
      <c r="E50" s="3"/>
      <c r="F50" s="4"/>
      <c r="G50" s="3"/>
      <c r="H50" s="3"/>
      <c r="I50" s="3"/>
      <c r="J50" s="3"/>
      <c r="K50" s="3"/>
      <c r="L50" s="3"/>
      <c r="M50" s="3"/>
      <c r="N50" s="3"/>
      <c r="O50" s="3"/>
      <c r="P50" s="3"/>
      <c r="Q50" s="3"/>
      <c r="R50" s="4"/>
      <c r="S50" s="4"/>
      <c r="T50" s="3"/>
      <c r="U50" s="14"/>
      <c r="V50" s="14"/>
      <c r="W50" s="14"/>
      <c r="X50" s="14"/>
      <c r="Y50" s="14"/>
      <c r="Z50" s="14"/>
      <c r="AA50" s="14"/>
      <c r="AB50" s="14"/>
      <c r="AT50" s="37"/>
      <c r="BG50" s="29"/>
      <c r="BH50" s="29"/>
      <c r="BI50" s="29"/>
      <c r="BJ50" s="29"/>
      <c r="BK50" s="29"/>
      <c r="BL50" s="29"/>
      <c r="BM50" s="29"/>
      <c r="BN50" s="29"/>
      <c r="BO50" s="29"/>
      <c r="BP50" s="29"/>
    </row>
    <row r="51" spans="1:68" ht="13.5">
      <c r="A51" s="4"/>
      <c r="B51" s="3"/>
      <c r="C51" s="3"/>
      <c r="D51" s="3"/>
      <c r="E51" s="3"/>
      <c r="F51" s="3"/>
      <c r="G51" s="3"/>
      <c r="H51" s="3"/>
      <c r="I51" s="3"/>
      <c r="J51" s="3"/>
      <c r="K51" s="3"/>
      <c r="L51" s="3"/>
      <c r="M51" s="3"/>
      <c r="N51" s="3"/>
      <c r="O51" s="3"/>
      <c r="P51" s="3"/>
      <c r="Q51" s="3"/>
      <c r="R51" s="4"/>
      <c r="S51" s="4"/>
      <c r="T51" s="3"/>
      <c r="U51" s="14"/>
      <c r="V51" s="14"/>
      <c r="W51" s="14"/>
      <c r="X51" s="14"/>
      <c r="Y51" s="14"/>
      <c r="Z51" s="14"/>
      <c r="AA51" s="14"/>
      <c r="AB51" s="14"/>
      <c r="BG51" s="29"/>
      <c r="BH51" s="29"/>
      <c r="BI51" s="29"/>
      <c r="BJ51" s="29"/>
      <c r="BK51" s="29"/>
      <c r="BL51" s="29"/>
      <c r="BM51" s="29"/>
      <c r="BN51" s="29"/>
      <c r="BO51" s="29"/>
      <c r="BP51" s="29"/>
    </row>
    <row r="52" spans="1:68" ht="13.5">
      <c r="A52" s="4"/>
      <c r="B52" s="4"/>
      <c r="C52" s="4"/>
      <c r="D52" s="4"/>
      <c r="E52" s="4"/>
      <c r="F52" s="4"/>
      <c r="G52" s="4"/>
      <c r="H52" s="4"/>
      <c r="I52" s="4"/>
      <c r="J52" s="4"/>
      <c r="K52" s="4"/>
      <c r="L52" s="4"/>
      <c r="M52" s="4"/>
      <c r="N52" s="3"/>
      <c r="O52" s="3"/>
      <c r="P52" s="3"/>
      <c r="Q52" s="3"/>
      <c r="R52" s="4"/>
      <c r="S52" s="4"/>
      <c r="T52" s="3"/>
      <c r="U52" s="14"/>
      <c r="V52" s="14"/>
      <c r="W52" s="14"/>
      <c r="X52" s="14"/>
      <c r="Y52" s="14"/>
      <c r="Z52" s="14"/>
      <c r="AA52" s="14"/>
      <c r="AB52" s="14"/>
      <c r="BG52" s="29"/>
      <c r="BH52" s="29"/>
      <c r="BI52" s="29"/>
      <c r="BJ52" s="29"/>
      <c r="BK52" s="29"/>
      <c r="BL52" s="29"/>
      <c r="BM52" s="29"/>
      <c r="BN52" s="29"/>
      <c r="BO52" s="29"/>
      <c r="BP52" s="29"/>
    </row>
    <row r="53" spans="1:68" ht="13.5">
      <c r="A53" s="4"/>
      <c r="B53" s="4"/>
      <c r="C53" s="4"/>
      <c r="D53" s="4"/>
      <c r="E53" s="4"/>
      <c r="F53" s="4"/>
      <c r="G53" s="4"/>
      <c r="H53" s="4"/>
      <c r="I53" s="4"/>
      <c r="J53" s="4"/>
      <c r="K53" s="4"/>
      <c r="L53" s="4"/>
      <c r="M53" s="4"/>
      <c r="N53" s="4"/>
      <c r="O53" s="4"/>
      <c r="P53" s="4"/>
      <c r="Q53" s="14"/>
      <c r="R53" s="4"/>
      <c r="S53" s="4"/>
      <c r="T53" s="14"/>
      <c r="U53" s="14"/>
      <c r="V53" s="14"/>
      <c r="W53" s="14"/>
      <c r="X53" s="14"/>
      <c r="Y53" s="14"/>
      <c r="Z53" s="14"/>
      <c r="AA53" s="14"/>
      <c r="AB53" s="14"/>
      <c r="BG53" s="29"/>
      <c r="BH53" s="29"/>
      <c r="BI53" s="29"/>
      <c r="BJ53" s="29"/>
      <c r="BK53" s="29"/>
      <c r="BL53" s="29"/>
      <c r="BM53" s="29"/>
      <c r="BN53" s="29"/>
      <c r="BO53" s="29"/>
      <c r="BP53" s="29"/>
    </row>
    <row r="54" spans="1:68" ht="13.5">
      <c r="A54" s="4"/>
      <c r="B54" s="4"/>
      <c r="C54" s="4"/>
      <c r="D54" s="4"/>
      <c r="E54" s="4"/>
      <c r="F54" s="4"/>
      <c r="G54" s="4"/>
      <c r="H54" s="4"/>
      <c r="I54" s="4"/>
      <c r="J54" s="4"/>
      <c r="K54" s="4"/>
      <c r="L54" s="4"/>
      <c r="M54" s="4"/>
      <c r="N54" s="4"/>
      <c r="O54" s="4"/>
      <c r="P54" s="4"/>
      <c r="Q54" s="14"/>
      <c r="R54" s="4"/>
      <c r="S54" s="4"/>
      <c r="T54" s="14"/>
      <c r="U54" s="14"/>
      <c r="V54" s="14"/>
      <c r="W54" s="14"/>
      <c r="X54" s="14"/>
      <c r="Y54" s="14"/>
      <c r="Z54" s="14"/>
      <c r="AA54" s="14"/>
      <c r="AB54" s="14"/>
      <c r="BG54" s="29"/>
      <c r="BH54" s="29"/>
      <c r="BI54" s="29"/>
      <c r="BJ54" s="29"/>
      <c r="BK54" s="29"/>
      <c r="BL54" s="29"/>
      <c r="BM54" s="29"/>
      <c r="BN54" s="29"/>
      <c r="BO54" s="29"/>
      <c r="BP54" s="29"/>
    </row>
    <row r="55" spans="1:68" ht="13.5">
      <c r="A55" s="4"/>
      <c r="B55" s="4"/>
      <c r="C55" s="4"/>
      <c r="D55" s="4"/>
      <c r="E55" s="4"/>
      <c r="F55" s="4"/>
      <c r="G55" s="4"/>
      <c r="H55" s="4"/>
      <c r="I55" s="4"/>
      <c r="J55" s="4"/>
      <c r="K55" s="4"/>
      <c r="L55" s="4"/>
      <c r="M55" s="4"/>
      <c r="N55" s="4"/>
      <c r="O55" s="4"/>
      <c r="P55" s="4"/>
      <c r="Q55" s="14"/>
      <c r="R55" s="4"/>
      <c r="S55" s="4"/>
      <c r="T55" s="14"/>
      <c r="U55" s="14"/>
      <c r="V55" s="14"/>
      <c r="W55" s="14"/>
      <c r="X55" s="14"/>
      <c r="Y55" s="14"/>
      <c r="Z55" s="14"/>
      <c r="AA55" s="14"/>
      <c r="AB55" s="14"/>
      <c r="BG55" s="29"/>
      <c r="BH55" s="29"/>
      <c r="BI55" s="29"/>
      <c r="BJ55" s="29"/>
      <c r="BK55" s="29"/>
      <c r="BL55" s="29"/>
      <c r="BM55" s="29"/>
      <c r="BN55" s="29"/>
      <c r="BO55" s="29"/>
      <c r="BP55" s="29"/>
    </row>
    <row r="56" spans="1:68" ht="13.5">
      <c r="A56" s="4"/>
      <c r="B56" s="4"/>
      <c r="C56" s="4"/>
      <c r="D56" s="4"/>
      <c r="E56" s="4"/>
      <c r="F56" s="4"/>
      <c r="G56" s="4"/>
      <c r="H56" s="4"/>
      <c r="I56" s="4"/>
      <c r="J56" s="4"/>
      <c r="K56" s="4"/>
      <c r="L56" s="4"/>
      <c r="M56" s="4"/>
      <c r="N56" s="4"/>
      <c r="O56" s="4"/>
      <c r="P56" s="4"/>
      <c r="Q56" s="14"/>
      <c r="R56" s="4"/>
      <c r="S56" s="4"/>
      <c r="T56" s="14"/>
      <c r="U56" s="14"/>
      <c r="V56" s="14"/>
      <c r="W56" s="14"/>
      <c r="X56" s="14"/>
      <c r="Y56" s="14"/>
      <c r="Z56" s="14"/>
      <c r="AA56" s="14"/>
      <c r="AB56" s="14"/>
      <c r="AV56" s="31"/>
      <c r="BG56" s="29"/>
      <c r="BH56" s="29"/>
      <c r="BI56" s="29"/>
      <c r="BJ56" s="29"/>
      <c r="BK56" s="29"/>
      <c r="BL56" s="29"/>
      <c r="BM56" s="29"/>
      <c r="BN56" s="29"/>
      <c r="BO56" s="29"/>
      <c r="BP56" s="29"/>
    </row>
    <row r="57" spans="1:68" ht="13.5">
      <c r="A57" s="4"/>
      <c r="B57" s="4"/>
      <c r="C57" s="4"/>
      <c r="D57" s="4"/>
      <c r="E57" s="4"/>
      <c r="F57" s="4"/>
      <c r="G57" s="4"/>
      <c r="H57" s="4"/>
      <c r="I57" s="4"/>
      <c r="J57" s="4"/>
      <c r="K57" s="4"/>
      <c r="L57" s="4"/>
      <c r="M57" s="4"/>
      <c r="N57" s="4"/>
      <c r="O57" s="4"/>
      <c r="P57" s="4"/>
      <c r="Q57" s="14"/>
      <c r="R57" s="4"/>
      <c r="S57" s="4"/>
      <c r="T57" s="14"/>
      <c r="U57" s="14"/>
      <c r="V57" s="14"/>
      <c r="W57" s="14"/>
      <c r="X57" s="14"/>
      <c r="Y57" s="14"/>
      <c r="Z57" s="14"/>
      <c r="AA57" s="14"/>
      <c r="AB57" s="14"/>
      <c r="AV57" s="29"/>
      <c r="BG57" s="29"/>
      <c r="BH57" s="29"/>
      <c r="BI57" s="29"/>
      <c r="BJ57" s="29"/>
      <c r="BK57" s="29"/>
      <c r="BL57" s="29"/>
      <c r="BM57" s="29"/>
      <c r="BN57" s="29"/>
      <c r="BO57" s="29"/>
      <c r="BP57" s="29"/>
    </row>
    <row r="58" spans="1:68" ht="13.5">
      <c r="A58" s="4"/>
      <c r="B58" s="4"/>
      <c r="C58" s="4"/>
      <c r="D58" s="4"/>
      <c r="E58" s="4"/>
      <c r="F58" s="4"/>
      <c r="G58" s="4"/>
      <c r="H58" s="4"/>
      <c r="I58" s="4"/>
      <c r="J58" s="4"/>
      <c r="K58" s="4"/>
      <c r="L58" s="4"/>
      <c r="M58" s="4"/>
      <c r="N58" s="4"/>
      <c r="O58" s="4"/>
      <c r="P58" s="4"/>
      <c r="Q58" s="4"/>
      <c r="R58" s="4"/>
      <c r="S58" s="14"/>
      <c r="T58" s="14"/>
      <c r="U58" s="14"/>
      <c r="V58" s="14"/>
      <c r="W58" s="14"/>
      <c r="X58" s="14"/>
      <c r="Y58" s="14"/>
      <c r="Z58" s="14"/>
      <c r="AA58" s="14"/>
      <c r="AB58" s="14"/>
      <c r="BG58" s="29"/>
      <c r="BH58" s="29"/>
      <c r="BI58" s="29"/>
      <c r="BJ58" s="29"/>
      <c r="BK58" s="29"/>
      <c r="BL58" s="29"/>
      <c r="BM58" s="29"/>
      <c r="BN58" s="29"/>
      <c r="BO58" s="29"/>
      <c r="BP58" s="29"/>
    </row>
    <row r="59" spans="1:28" ht="13.5">
      <c r="A59" s="4"/>
      <c r="B59" s="4"/>
      <c r="C59" s="4"/>
      <c r="D59" s="4"/>
      <c r="E59" s="4"/>
      <c r="F59" s="4"/>
      <c r="G59" s="4"/>
      <c r="H59" s="4"/>
      <c r="I59" s="4"/>
      <c r="J59" s="4"/>
      <c r="K59" s="4"/>
      <c r="L59" s="4"/>
      <c r="M59" s="4"/>
      <c r="N59" s="4"/>
      <c r="O59" s="4"/>
      <c r="P59" s="4"/>
      <c r="Q59" s="4"/>
      <c r="R59" s="4"/>
      <c r="S59" s="14"/>
      <c r="T59" s="14"/>
      <c r="U59" s="14"/>
      <c r="V59" s="14"/>
      <c r="W59" s="14"/>
      <c r="X59" s="14"/>
      <c r="Y59" s="14"/>
      <c r="Z59" s="14"/>
      <c r="AA59" s="14"/>
      <c r="AB59" s="14"/>
    </row>
    <row r="60" spans="1:28" ht="13.5">
      <c r="A60" s="4"/>
      <c r="B60" s="4"/>
      <c r="C60" s="4"/>
      <c r="D60" s="4"/>
      <c r="E60" s="4"/>
      <c r="F60" s="4"/>
      <c r="G60" s="4"/>
      <c r="H60" s="4"/>
      <c r="I60" s="4"/>
      <c r="J60" s="4"/>
      <c r="K60" s="4"/>
      <c r="L60" s="4"/>
      <c r="M60" s="4"/>
      <c r="N60" s="4"/>
      <c r="O60" s="4"/>
      <c r="P60" s="4"/>
      <c r="Q60" s="4"/>
      <c r="R60" s="4"/>
      <c r="S60" s="14"/>
      <c r="T60" s="14"/>
      <c r="U60" s="14"/>
      <c r="V60" s="14"/>
      <c r="W60" s="14"/>
      <c r="X60" s="14"/>
      <c r="Y60" s="14"/>
      <c r="Z60" s="14"/>
      <c r="AA60" s="14"/>
      <c r="AB60" s="14"/>
    </row>
    <row r="61" spans="1:28" ht="13.5">
      <c r="A61" s="4"/>
      <c r="B61" s="4"/>
      <c r="C61" s="4"/>
      <c r="D61" s="4"/>
      <c r="E61" s="4"/>
      <c r="F61" s="4"/>
      <c r="G61" s="4"/>
      <c r="H61" s="4"/>
      <c r="I61" s="4"/>
      <c r="J61" s="4"/>
      <c r="K61" s="4"/>
      <c r="L61" s="4"/>
      <c r="M61" s="4"/>
      <c r="N61" s="4"/>
      <c r="O61" s="4"/>
      <c r="P61" s="4"/>
      <c r="Q61" s="4"/>
      <c r="R61" s="4"/>
      <c r="S61" s="14"/>
      <c r="T61" s="14"/>
      <c r="U61" s="14"/>
      <c r="V61" s="14"/>
      <c r="W61" s="14"/>
      <c r="X61" s="14"/>
      <c r="Y61" s="14"/>
      <c r="Z61" s="14"/>
      <c r="AA61" s="14"/>
      <c r="AB61" s="14"/>
    </row>
    <row r="62" spans="1:28" ht="13.5">
      <c r="A62" s="4"/>
      <c r="B62" s="4"/>
      <c r="C62" s="4"/>
      <c r="D62" s="4"/>
      <c r="E62" s="4"/>
      <c r="F62" s="4"/>
      <c r="G62" s="4"/>
      <c r="H62" s="4"/>
      <c r="I62" s="4"/>
      <c r="J62" s="4"/>
      <c r="K62" s="4"/>
      <c r="L62" s="4"/>
      <c r="M62" s="4"/>
      <c r="N62" s="4"/>
      <c r="O62" s="4"/>
      <c r="P62" s="4"/>
      <c r="Q62" s="4"/>
      <c r="R62" s="4"/>
      <c r="S62" s="14"/>
      <c r="T62" s="14"/>
      <c r="U62" s="14"/>
      <c r="V62" s="14"/>
      <c r="W62" s="14"/>
      <c r="X62" s="14"/>
      <c r="Y62" s="14"/>
      <c r="Z62" s="14"/>
      <c r="AA62" s="14"/>
      <c r="AB62" s="14"/>
    </row>
    <row r="63" spans="1:48" ht="13.5">
      <c r="A63" s="4"/>
      <c r="B63" s="4"/>
      <c r="C63" s="4"/>
      <c r="D63" s="4"/>
      <c r="E63" s="4"/>
      <c r="F63" s="4"/>
      <c r="G63" s="4"/>
      <c r="H63" s="4"/>
      <c r="I63" s="4"/>
      <c r="J63" s="4"/>
      <c r="K63" s="4"/>
      <c r="L63" s="4"/>
      <c r="M63" s="4"/>
      <c r="N63" s="4"/>
      <c r="O63" s="4"/>
      <c r="P63" s="4"/>
      <c r="Q63" s="4"/>
      <c r="R63" s="4"/>
      <c r="S63" s="14"/>
      <c r="T63" s="14"/>
      <c r="U63" s="14"/>
      <c r="V63" s="14"/>
      <c r="W63" s="14"/>
      <c r="X63" s="14"/>
      <c r="Y63" s="14"/>
      <c r="Z63" s="14"/>
      <c r="AA63" s="14"/>
      <c r="AB63" s="14"/>
      <c r="AV63" s="31"/>
    </row>
    <row r="64" spans="1:28" ht="13.5">
      <c r="A64" s="4"/>
      <c r="B64" s="4"/>
      <c r="C64" s="4"/>
      <c r="D64" s="4"/>
      <c r="E64" s="4"/>
      <c r="F64" s="4"/>
      <c r="G64" s="4"/>
      <c r="H64" s="4"/>
      <c r="I64" s="4"/>
      <c r="J64" s="4"/>
      <c r="K64" s="4"/>
      <c r="L64" s="4"/>
      <c r="M64" s="4"/>
      <c r="N64" s="4"/>
      <c r="O64" s="4"/>
      <c r="P64" s="4"/>
      <c r="Q64" s="4"/>
      <c r="R64" s="4"/>
      <c r="S64" s="14"/>
      <c r="T64" s="14"/>
      <c r="U64" s="14"/>
      <c r="V64" s="14"/>
      <c r="W64" s="14"/>
      <c r="X64" s="14"/>
      <c r="Y64" s="14"/>
      <c r="Z64" s="14"/>
      <c r="AA64" s="14"/>
      <c r="AB64" s="14"/>
    </row>
    <row r="65" spans="1:28" ht="13.5">
      <c r="A65" s="4"/>
      <c r="B65" s="4"/>
      <c r="C65" s="4"/>
      <c r="D65" s="4"/>
      <c r="E65" s="4"/>
      <c r="F65" s="4"/>
      <c r="G65" s="4"/>
      <c r="H65" s="4"/>
      <c r="I65" s="4"/>
      <c r="J65" s="4"/>
      <c r="K65" s="4"/>
      <c r="L65" s="4"/>
      <c r="M65" s="4"/>
      <c r="N65" s="4"/>
      <c r="O65" s="4"/>
      <c r="P65" s="4"/>
      <c r="Q65" s="4"/>
      <c r="R65" s="4"/>
      <c r="S65" s="14"/>
      <c r="T65" s="14"/>
      <c r="U65" s="14"/>
      <c r="V65" s="14"/>
      <c r="W65" s="14"/>
      <c r="X65" s="14"/>
      <c r="Y65" s="14"/>
      <c r="Z65" s="14"/>
      <c r="AA65" s="14"/>
      <c r="AB65" s="14"/>
    </row>
    <row r="66" spans="1:28" ht="13.5">
      <c r="A66" s="4"/>
      <c r="B66" s="4"/>
      <c r="C66" s="4"/>
      <c r="D66" s="4"/>
      <c r="E66" s="4"/>
      <c r="F66" s="4"/>
      <c r="G66" s="4"/>
      <c r="H66" s="4"/>
      <c r="I66" s="4"/>
      <c r="J66" s="4"/>
      <c r="K66" s="4"/>
      <c r="L66" s="4"/>
      <c r="M66" s="4"/>
      <c r="N66" s="4"/>
      <c r="O66" s="4"/>
      <c r="P66" s="4"/>
      <c r="Q66" s="4"/>
      <c r="R66" s="4"/>
      <c r="S66" s="14"/>
      <c r="T66" s="14"/>
      <c r="U66" s="14"/>
      <c r="V66" s="14"/>
      <c r="W66" s="14"/>
      <c r="X66" s="14"/>
      <c r="Y66" s="14"/>
      <c r="Z66" s="14"/>
      <c r="AA66" s="14"/>
      <c r="AB66" s="14"/>
    </row>
    <row r="67" spans="1:28" ht="13.5">
      <c r="A67" s="4"/>
      <c r="B67" s="4"/>
      <c r="C67" s="4"/>
      <c r="D67" s="4"/>
      <c r="E67" s="4"/>
      <c r="F67" s="4"/>
      <c r="G67" s="4"/>
      <c r="H67" s="4"/>
      <c r="I67" s="4"/>
      <c r="J67" s="4"/>
      <c r="K67" s="4"/>
      <c r="L67" s="4"/>
      <c r="M67" s="4"/>
      <c r="N67" s="4"/>
      <c r="O67" s="4"/>
      <c r="P67" s="4"/>
      <c r="Q67" s="4"/>
      <c r="R67" s="4"/>
      <c r="S67" s="14"/>
      <c r="T67" s="14"/>
      <c r="U67" s="14"/>
      <c r="V67" s="14"/>
      <c r="W67" s="14"/>
      <c r="X67" s="14"/>
      <c r="Y67" s="14"/>
      <c r="Z67" s="14"/>
      <c r="AA67" s="14"/>
      <c r="AB67" s="14"/>
    </row>
    <row r="68" spans="1:28" ht="13.5">
      <c r="A68" s="4"/>
      <c r="B68" s="4"/>
      <c r="C68" s="4"/>
      <c r="D68" s="4"/>
      <c r="E68" s="4"/>
      <c r="F68" s="4"/>
      <c r="G68" s="4"/>
      <c r="H68" s="4"/>
      <c r="I68" s="4"/>
      <c r="J68" s="4"/>
      <c r="K68" s="4"/>
      <c r="L68" s="4"/>
      <c r="M68" s="4"/>
      <c r="N68" s="4"/>
      <c r="O68" s="4"/>
      <c r="P68" s="4"/>
      <c r="Q68" s="4"/>
      <c r="R68" s="4"/>
      <c r="S68" s="14"/>
      <c r="T68" s="14"/>
      <c r="U68" s="14"/>
      <c r="V68" s="14"/>
      <c r="W68" s="14"/>
      <c r="X68" s="14"/>
      <c r="Y68" s="14"/>
      <c r="Z68" s="14"/>
      <c r="AA68" s="14"/>
      <c r="AB68" s="14"/>
    </row>
    <row r="69" spans="1:28" ht="13.5">
      <c r="A69" s="4"/>
      <c r="B69" s="4"/>
      <c r="C69" s="4"/>
      <c r="D69" s="4"/>
      <c r="E69" s="4"/>
      <c r="F69" s="4"/>
      <c r="G69" s="4"/>
      <c r="H69" s="4"/>
      <c r="I69" s="4"/>
      <c r="J69" s="4"/>
      <c r="K69" s="4"/>
      <c r="L69" s="4"/>
      <c r="M69" s="4"/>
      <c r="N69" s="4"/>
      <c r="O69" s="4"/>
      <c r="P69" s="4"/>
      <c r="Q69" s="4"/>
      <c r="R69" s="4"/>
      <c r="S69" s="14"/>
      <c r="T69" s="14"/>
      <c r="U69" s="14"/>
      <c r="V69" s="14"/>
      <c r="W69" s="14"/>
      <c r="X69" s="14"/>
      <c r="Y69" s="14"/>
      <c r="Z69" s="14"/>
      <c r="AA69" s="14"/>
      <c r="AB69" s="14"/>
    </row>
    <row r="70" spans="1:28" ht="13.5">
      <c r="A70" s="4"/>
      <c r="B70" s="4"/>
      <c r="C70" s="4"/>
      <c r="D70" s="4"/>
      <c r="E70" s="4"/>
      <c r="F70" s="4"/>
      <c r="G70" s="4"/>
      <c r="H70" s="4"/>
      <c r="I70" s="4"/>
      <c r="J70" s="4"/>
      <c r="K70" s="4"/>
      <c r="L70" s="4"/>
      <c r="M70" s="4"/>
      <c r="N70" s="4"/>
      <c r="O70" s="4"/>
      <c r="P70" s="4"/>
      <c r="Q70" s="4"/>
      <c r="R70" s="4"/>
      <c r="S70" s="14"/>
      <c r="T70" s="14"/>
      <c r="U70" s="14"/>
      <c r="V70" s="14"/>
      <c r="W70" s="14"/>
      <c r="X70" s="14"/>
      <c r="Y70" s="14"/>
      <c r="Z70" s="14"/>
      <c r="AA70" s="14"/>
      <c r="AB70" s="14"/>
    </row>
    <row r="71" spans="1:28" ht="13.5">
      <c r="A71" s="4"/>
      <c r="B71" s="4"/>
      <c r="C71" s="4"/>
      <c r="D71" s="4"/>
      <c r="E71" s="4"/>
      <c r="F71" s="4"/>
      <c r="G71" s="4"/>
      <c r="H71" s="4"/>
      <c r="I71" s="4"/>
      <c r="J71" s="4"/>
      <c r="K71" s="4"/>
      <c r="L71" s="4"/>
      <c r="M71" s="4"/>
      <c r="N71" s="4"/>
      <c r="O71" s="4"/>
      <c r="P71" s="4"/>
      <c r="Q71" s="4"/>
      <c r="R71" s="4"/>
      <c r="S71" s="14"/>
      <c r="T71" s="14"/>
      <c r="U71" s="14"/>
      <c r="V71" s="14"/>
      <c r="W71" s="14"/>
      <c r="X71" s="14"/>
      <c r="Y71" s="14"/>
      <c r="Z71" s="14"/>
      <c r="AA71" s="14"/>
      <c r="AB71" s="14"/>
    </row>
    <row r="72" spans="1:28" ht="13.5">
      <c r="A72" s="4"/>
      <c r="B72" s="4"/>
      <c r="C72" s="4"/>
      <c r="D72" s="4"/>
      <c r="E72" s="4"/>
      <c r="F72" s="4"/>
      <c r="G72" s="4"/>
      <c r="H72" s="4"/>
      <c r="I72" s="4"/>
      <c r="J72" s="4"/>
      <c r="K72" s="4"/>
      <c r="L72" s="4"/>
      <c r="M72" s="4"/>
      <c r="N72" s="4"/>
      <c r="O72" s="4"/>
      <c r="P72" s="4"/>
      <c r="Q72" s="4"/>
      <c r="R72" s="4"/>
      <c r="S72" s="14"/>
      <c r="T72" s="14"/>
      <c r="U72" s="14"/>
      <c r="V72" s="14"/>
      <c r="W72" s="14"/>
      <c r="X72" s="14"/>
      <c r="Y72" s="14"/>
      <c r="Z72" s="14"/>
      <c r="AA72" s="14"/>
      <c r="AB72" s="14"/>
    </row>
    <row r="73" spans="1:28" ht="13.5">
      <c r="A73" s="4"/>
      <c r="B73" s="4"/>
      <c r="C73" s="4"/>
      <c r="D73" s="4"/>
      <c r="E73" s="4"/>
      <c r="F73" s="4"/>
      <c r="G73" s="4"/>
      <c r="H73" s="4"/>
      <c r="I73" s="3"/>
      <c r="J73" s="3"/>
      <c r="K73" s="3"/>
      <c r="L73" s="3"/>
      <c r="M73" s="3"/>
      <c r="N73" s="3"/>
      <c r="O73" s="3"/>
      <c r="P73" s="3"/>
      <c r="Q73" s="3"/>
      <c r="R73" s="3"/>
      <c r="S73" s="14"/>
      <c r="T73" s="14"/>
      <c r="U73" s="14"/>
      <c r="V73" s="14"/>
      <c r="W73" s="14"/>
      <c r="X73" s="14"/>
      <c r="Y73" s="14"/>
      <c r="Z73" s="14"/>
      <c r="AA73" s="14"/>
      <c r="AB73" s="14"/>
    </row>
    <row r="74" spans="1:28" ht="13.5">
      <c r="A74" s="4"/>
      <c r="B74" s="4"/>
      <c r="C74" s="4"/>
      <c r="D74" s="4"/>
      <c r="E74" s="4"/>
      <c r="F74" s="4"/>
      <c r="G74" s="4"/>
      <c r="H74" s="4"/>
      <c r="I74" s="3"/>
      <c r="J74" s="3"/>
      <c r="K74" s="3"/>
      <c r="L74" s="3"/>
      <c r="M74" s="3"/>
      <c r="N74" s="3"/>
      <c r="O74" s="3"/>
      <c r="P74" s="3"/>
      <c r="Q74" s="3"/>
      <c r="R74" s="3"/>
      <c r="S74" s="14"/>
      <c r="T74" s="14"/>
      <c r="U74" s="14"/>
      <c r="V74" s="14"/>
      <c r="W74" s="14"/>
      <c r="X74" s="14"/>
      <c r="Y74" s="14"/>
      <c r="Z74" s="14"/>
      <c r="AA74" s="14"/>
      <c r="AB74" s="14"/>
    </row>
    <row r="75" spans="1:28" ht="13.5">
      <c r="A75" s="4"/>
      <c r="B75" s="4"/>
      <c r="C75" s="4"/>
      <c r="D75" s="4"/>
      <c r="E75" s="4"/>
      <c r="F75" s="4"/>
      <c r="G75" s="4"/>
      <c r="H75" s="4"/>
      <c r="I75" s="3"/>
      <c r="J75" s="3"/>
      <c r="K75" s="3"/>
      <c r="L75" s="3"/>
      <c r="M75" s="3"/>
      <c r="N75" s="3"/>
      <c r="O75" s="3"/>
      <c r="P75" s="4"/>
      <c r="Q75" s="4"/>
      <c r="R75" s="4"/>
      <c r="S75" s="14"/>
      <c r="T75" s="14"/>
      <c r="U75" s="14"/>
      <c r="V75" s="14"/>
      <c r="W75" s="14"/>
      <c r="X75" s="14"/>
      <c r="Y75" s="14"/>
      <c r="Z75" s="14"/>
      <c r="AA75" s="14"/>
      <c r="AB75" s="14"/>
    </row>
    <row r="76" spans="1:28" ht="13.5">
      <c r="A76" s="4"/>
      <c r="B76" s="4"/>
      <c r="C76" s="4"/>
      <c r="D76" s="4"/>
      <c r="E76" s="4"/>
      <c r="F76" s="4"/>
      <c r="G76" s="4"/>
      <c r="H76" s="4"/>
      <c r="I76" s="3"/>
      <c r="J76" s="3"/>
      <c r="K76" s="3"/>
      <c r="L76" s="3"/>
      <c r="M76" s="3"/>
      <c r="N76" s="3"/>
      <c r="O76" s="3"/>
      <c r="P76" s="4"/>
      <c r="Q76" s="4"/>
      <c r="R76" s="4"/>
      <c r="S76" s="14"/>
      <c r="T76" s="14"/>
      <c r="U76" s="14"/>
      <c r="V76" s="14"/>
      <c r="W76" s="14"/>
      <c r="X76" s="14"/>
      <c r="Y76" s="14"/>
      <c r="Z76" s="14"/>
      <c r="AA76" s="14"/>
      <c r="AB76" s="14"/>
    </row>
    <row r="77" spans="1:28" ht="13.5">
      <c r="A77" s="4"/>
      <c r="B77" s="4"/>
      <c r="C77" s="4"/>
      <c r="D77" s="4"/>
      <c r="E77" s="4"/>
      <c r="F77" s="4"/>
      <c r="G77" s="4"/>
      <c r="H77" s="4"/>
      <c r="I77" s="3"/>
      <c r="J77" s="3"/>
      <c r="K77" s="3"/>
      <c r="L77" s="3"/>
      <c r="M77" s="3"/>
      <c r="N77" s="3"/>
      <c r="O77" s="3"/>
      <c r="P77" s="4"/>
      <c r="Q77" s="4"/>
      <c r="R77" s="4"/>
      <c r="S77" s="14"/>
      <c r="T77" s="14"/>
      <c r="U77" s="14"/>
      <c r="V77" s="14"/>
      <c r="W77" s="14"/>
      <c r="X77" s="14"/>
      <c r="Y77" s="14"/>
      <c r="Z77" s="14"/>
      <c r="AA77" s="14"/>
      <c r="AB77" s="14"/>
    </row>
    <row r="78" spans="1:28" ht="13.5">
      <c r="A78" s="4"/>
      <c r="B78" s="4"/>
      <c r="C78" s="4"/>
      <c r="D78" s="4"/>
      <c r="E78" s="4"/>
      <c r="F78" s="4"/>
      <c r="G78" s="4"/>
      <c r="H78" s="4"/>
      <c r="I78" s="3"/>
      <c r="J78" s="3"/>
      <c r="K78" s="3"/>
      <c r="L78" s="3"/>
      <c r="M78" s="3"/>
      <c r="N78" s="3"/>
      <c r="O78" s="3"/>
      <c r="P78" s="4"/>
      <c r="Q78" s="4"/>
      <c r="R78" s="4"/>
      <c r="S78" s="14"/>
      <c r="T78" s="14"/>
      <c r="U78" s="14"/>
      <c r="V78" s="14"/>
      <c r="W78" s="14"/>
      <c r="X78" s="14"/>
      <c r="Y78" s="14"/>
      <c r="Z78" s="14"/>
      <c r="AA78" s="14"/>
      <c r="AB78" s="14"/>
    </row>
    <row r="79" spans="1:28" ht="13.5">
      <c r="A79" s="4"/>
      <c r="B79" s="4"/>
      <c r="C79" s="4"/>
      <c r="D79" s="4"/>
      <c r="E79" s="4"/>
      <c r="F79" s="4"/>
      <c r="G79" s="4"/>
      <c r="H79" s="4"/>
      <c r="I79" s="3"/>
      <c r="J79" s="3"/>
      <c r="K79" s="3"/>
      <c r="L79" s="3"/>
      <c r="M79" s="3"/>
      <c r="N79" s="3"/>
      <c r="O79" s="3"/>
      <c r="P79" s="4"/>
      <c r="Q79" s="4"/>
      <c r="R79" s="4"/>
      <c r="S79" s="14"/>
      <c r="T79" s="14"/>
      <c r="U79" s="14"/>
      <c r="V79" s="14"/>
      <c r="W79" s="14"/>
      <c r="X79" s="14"/>
      <c r="Y79" s="14"/>
      <c r="Z79" s="14"/>
      <c r="AA79" s="14"/>
      <c r="AB79" s="14"/>
    </row>
    <row r="80" spans="1:28" ht="13.5">
      <c r="A80" s="4"/>
      <c r="B80" s="4"/>
      <c r="C80" s="4"/>
      <c r="D80" s="4"/>
      <c r="E80" s="4"/>
      <c r="F80" s="4"/>
      <c r="G80" s="4"/>
      <c r="H80" s="4"/>
      <c r="I80" s="3"/>
      <c r="J80" s="3"/>
      <c r="K80" s="3"/>
      <c r="L80" s="3"/>
      <c r="M80" s="3"/>
      <c r="N80" s="3"/>
      <c r="O80" s="3"/>
      <c r="P80" s="4"/>
      <c r="Q80" s="4"/>
      <c r="R80" s="4"/>
      <c r="S80" s="14"/>
      <c r="T80" s="14"/>
      <c r="U80" s="14"/>
      <c r="V80" s="14"/>
      <c r="W80" s="14"/>
      <c r="X80" s="14"/>
      <c r="Y80" s="14"/>
      <c r="Z80" s="14"/>
      <c r="AA80" s="14"/>
      <c r="AB80" s="14"/>
    </row>
    <row r="81" spans="1:28" ht="13.5">
      <c r="A81" s="4"/>
      <c r="B81" s="4"/>
      <c r="C81" s="4"/>
      <c r="D81" s="4"/>
      <c r="E81" s="4"/>
      <c r="F81" s="4"/>
      <c r="G81" s="4"/>
      <c r="H81" s="4"/>
      <c r="I81" s="3"/>
      <c r="J81" s="3"/>
      <c r="K81" s="3"/>
      <c r="L81" s="3"/>
      <c r="M81" s="3"/>
      <c r="N81" s="3"/>
      <c r="O81" s="3"/>
      <c r="P81" s="4"/>
      <c r="Q81" s="4"/>
      <c r="R81" s="4"/>
      <c r="S81" s="14"/>
      <c r="T81" s="14"/>
      <c r="U81" s="14"/>
      <c r="V81" s="14"/>
      <c r="W81" s="14"/>
      <c r="X81" s="14"/>
      <c r="Y81" s="14"/>
      <c r="Z81" s="14"/>
      <c r="AA81" s="14"/>
      <c r="AB81" s="14"/>
    </row>
    <row r="82" spans="1:28" ht="13.5">
      <c r="A82" s="4"/>
      <c r="B82" s="4"/>
      <c r="C82" s="4"/>
      <c r="D82" s="4"/>
      <c r="E82" s="4"/>
      <c r="F82" s="4"/>
      <c r="G82" s="4"/>
      <c r="H82" s="4"/>
      <c r="I82" s="3"/>
      <c r="J82" s="3"/>
      <c r="K82" s="3"/>
      <c r="L82" s="3"/>
      <c r="M82" s="3"/>
      <c r="N82" s="3"/>
      <c r="O82" s="3"/>
      <c r="P82" s="3"/>
      <c r="Q82" s="3"/>
      <c r="R82" s="3"/>
      <c r="S82" s="3"/>
      <c r="T82" s="3"/>
      <c r="U82" s="3"/>
      <c r="V82" s="3"/>
      <c r="W82" s="3"/>
      <c r="X82" s="3"/>
      <c r="Y82" s="3"/>
      <c r="Z82" s="3"/>
      <c r="AA82" s="3"/>
      <c r="AB82" s="3"/>
    </row>
    <row r="83" spans="1:28" ht="13.5">
      <c r="A83" s="4"/>
      <c r="B83" s="4"/>
      <c r="C83" s="4"/>
      <c r="D83" s="4"/>
      <c r="E83" s="4"/>
      <c r="F83" s="4"/>
      <c r="G83" s="4"/>
      <c r="H83" s="4"/>
      <c r="I83" s="3"/>
      <c r="J83" s="3"/>
      <c r="K83" s="3"/>
      <c r="L83" s="3"/>
      <c r="M83" s="3"/>
      <c r="N83" s="3"/>
      <c r="O83" s="3"/>
      <c r="P83" s="3"/>
      <c r="Q83" s="3"/>
      <c r="R83" s="3"/>
      <c r="S83" s="3"/>
      <c r="T83" s="3"/>
      <c r="U83" s="3"/>
      <c r="V83" s="3"/>
      <c r="W83" s="3"/>
      <c r="X83" s="3"/>
      <c r="Y83" s="3"/>
      <c r="Z83" s="3"/>
      <c r="AA83" s="3"/>
      <c r="AB83" s="3"/>
    </row>
    <row r="84" spans="1:28" ht="13.5">
      <c r="A84" s="4"/>
      <c r="B84" s="4"/>
      <c r="C84" s="4"/>
      <c r="D84" s="4"/>
      <c r="E84" s="4"/>
      <c r="F84" s="4"/>
      <c r="G84" s="4"/>
      <c r="H84" s="4"/>
      <c r="I84" s="3"/>
      <c r="J84" s="3"/>
      <c r="K84" s="3"/>
      <c r="L84" s="3"/>
      <c r="M84" s="3"/>
      <c r="N84" s="3"/>
      <c r="O84" s="3"/>
      <c r="P84" s="3"/>
      <c r="Q84" s="3"/>
      <c r="R84" s="3"/>
      <c r="S84" s="3"/>
      <c r="T84" s="3"/>
      <c r="U84" s="3"/>
      <c r="V84" s="3"/>
      <c r="W84" s="3"/>
      <c r="X84" s="3"/>
      <c r="Y84" s="3"/>
      <c r="Z84" s="3"/>
      <c r="AA84" s="3"/>
      <c r="AB84" s="3"/>
    </row>
    <row r="85" spans="1:28" ht="13.5">
      <c r="A85" s="4"/>
      <c r="B85" s="4"/>
      <c r="C85" s="4"/>
      <c r="D85" s="4"/>
      <c r="E85" s="4"/>
      <c r="F85" s="4"/>
      <c r="G85" s="4"/>
      <c r="H85" s="4"/>
      <c r="I85" s="3"/>
      <c r="J85" s="3"/>
      <c r="K85" s="3"/>
      <c r="L85" s="3"/>
      <c r="M85" s="3"/>
      <c r="N85" s="3"/>
      <c r="O85" s="3"/>
      <c r="P85" s="3"/>
      <c r="Q85" s="3"/>
      <c r="R85" s="3"/>
      <c r="S85" s="3"/>
      <c r="T85" s="3"/>
      <c r="U85" s="3"/>
      <c r="V85" s="3"/>
      <c r="W85" s="3"/>
      <c r="X85" s="3"/>
      <c r="Y85" s="3"/>
      <c r="Z85" s="3"/>
      <c r="AA85" s="3"/>
      <c r="AB85" s="3"/>
    </row>
  </sheetData>
  <sheetProtection/>
  <mergeCells count="1">
    <mergeCell ref="E2:Q2"/>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中京学院大学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4ps Puzzle</dc:title>
  <dc:subject/>
  <dc:creator>総合メディアセンター</dc:creator>
  <cp:keywords/>
  <dc:description/>
  <cp:lastModifiedBy>ohta-071026</cp:lastModifiedBy>
  <cp:lastPrinted>2003-03-13T08:59:16Z</cp:lastPrinted>
  <dcterms:created xsi:type="dcterms:W3CDTF">2003-02-04T01:40:19Z</dcterms:created>
  <dcterms:modified xsi:type="dcterms:W3CDTF">2008-09-03T04:38:24Z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タイピスト">
    <vt:lpwstr>ohta</vt:lpwstr>
  </property>
</Properties>
</file>